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PSC\pscocr\"/>
    </mc:Choice>
  </mc:AlternateContent>
  <xr:revisionPtr revIDLastSave="0" documentId="8_{A68624C7-291E-4F70-838E-CC1DA32B02A1}" xr6:coauthVersionLast="47" xr6:coauthVersionMax="47" xr10:uidLastSave="{00000000-0000-0000-0000-000000000000}"/>
  <bookViews>
    <workbookView xWindow="28680" yWindow="-5520" windowWidth="16440" windowHeight="28440" xr2:uid="{00000000-000D-0000-FFFF-FFFF00000000}"/>
  </bookViews>
  <sheets>
    <sheet name="Summary" sheetId="5" r:id="rId1"/>
    <sheet name="Generation" sheetId="1" r:id="rId2"/>
    <sheet name="Load" sheetId="9" r:id="rId3"/>
    <sheet name="Dept 066 AP Detail" sheetId="12" r:id="rId4"/>
    <sheet name="Dept 132 - Form 20 - 2021" sheetId="13" r:id="rId5"/>
  </sheets>
  <definedNames>
    <definedName name="APN">#REF!</definedName>
    <definedName name="ASD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vsAnswerCol">"'[066 Form 20.xls]Current Month Journal Detail'!$A$5:$A$7"</definedName>
    <definedName name="NvsASD">"V2016-12-31"</definedName>
    <definedName name="NvsAutoDrillOk">"VN"</definedName>
    <definedName name="NvsElapsedTime">0.0000115740767796524</definedName>
    <definedName name="NvsEndTime">42774.4071990741</definedName>
    <definedName name="NvsInstLang">"VENG"</definedName>
    <definedName name="NvsInstSpec">"%,FDEPTID,V066"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"VEKPC"</definedName>
    <definedName name="NvsPanelEffdt">"V1998-05-18"</definedName>
    <definedName name="NvsPanelSetid">"VEKPC"</definedName>
    <definedName name="NvsParentRef">"'[066 Form 20.xls]Form20'!$L$12"</definedName>
    <definedName name="NvsReqBU">"VEKPC"</definedName>
    <definedName name="NvsReqBUOnly">"VY"</definedName>
    <definedName name="NvsTransLed">"VN"</definedName>
    <definedName name="NvsTreeASD">"V2016-12-31"</definedName>
    <definedName name="NvsValTbl.ACCOUNT">"GL_ACCOUNT_TBL"</definedName>
    <definedName name="NvsValTbl.PRODUCT">"PRODUCT_TBL"</definedName>
    <definedName name="NvsValTbl.PROJECT_ID">"PROJECT"</definedName>
    <definedName name="NvsValTbl.SCENARIO">"BD_SCENARIO_TBL"</definedName>
    <definedName name="SFD">#REF!</definedName>
    <definedName name="SFD_QDEPTID">#REF!</definedName>
    <definedName name="sf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7" i="5" l="1"/>
  <c r="C8" i="5" l="1"/>
  <c r="C5" i="5" l="1"/>
  <c r="C17" i="5" l="1"/>
  <c r="C18" i="5" s="1"/>
  <c r="C14" i="5"/>
  <c r="C15" i="5" s="1"/>
  <c r="C11" i="5"/>
  <c r="C12" i="5" s="1"/>
</calcChain>
</file>

<file path=xl/sharedStrings.xml><?xml version="1.0" encoding="utf-8"?>
<sst xmlns="http://schemas.openxmlformats.org/spreadsheetml/2006/main" count="270" uniqueCount="182">
  <si>
    <t>ReportingID</t>
  </si>
  <si>
    <t>DA En (MWh)</t>
  </si>
  <si>
    <t>RT Meter (MWh)</t>
  </si>
  <si>
    <t>RT Dev (MWh)</t>
  </si>
  <si>
    <t>DA LMP ($/MWh)</t>
  </si>
  <si>
    <t>RT LMP ($/MWh)</t>
  </si>
  <si>
    <t>DA Tot Rev ($)</t>
  </si>
  <si>
    <t>RT OR Rev ($)</t>
  </si>
  <si>
    <t>OR Charge ($)</t>
  </si>
  <si>
    <t>Reactive Credit ($)</t>
  </si>
  <si>
    <t>Avg Cost ($/MWh)</t>
  </si>
  <si>
    <t>Total:</t>
  </si>
  <si>
    <t>EKPC COOPER 1 F</t>
  </si>
  <si>
    <t>EKPC COOPER 2 F</t>
  </si>
  <si>
    <t>EKPC SPURLOCK 1 F</t>
  </si>
  <si>
    <t>EKPC SPURLOCK 2 F</t>
  </si>
  <si>
    <t>EKPC SPURLOCK 3 F</t>
  </si>
  <si>
    <t>EKPC SPURLOCK 4 F</t>
  </si>
  <si>
    <t>EKPC SMITH 1 CT</t>
  </si>
  <si>
    <t>EKPC SMITH 2 CT</t>
  </si>
  <si>
    <t>EKPC SMITH 3 CT</t>
  </si>
  <si>
    <t>EKPC SMITH 4 CT</t>
  </si>
  <si>
    <t>EKPC SMITH 5 CT</t>
  </si>
  <si>
    <t>EKPC SMITH 6 CT</t>
  </si>
  <si>
    <t>EKPC SMITH 7 CT</t>
  </si>
  <si>
    <t>EKPC SMITH 9 CT</t>
  </si>
  <si>
    <t>EKPC SMITH 10 CT</t>
  </si>
  <si>
    <t>EKPC LAUREL DAM 1 H</t>
  </si>
  <si>
    <t>XIC CUMBERLAND</t>
  </si>
  <si>
    <t>MOC (132)</t>
  </si>
  <si>
    <t>ACES (066)</t>
  </si>
  <si>
    <t>066</t>
  </si>
  <si>
    <t>7400</t>
  </si>
  <si>
    <t>$/MWh</t>
  </si>
  <si>
    <t>$/kWh</t>
  </si>
  <si>
    <t>MARKET ADMIN FEE</t>
  </si>
  <si>
    <t>DART P&amp;L ($)</t>
  </si>
  <si>
    <t>RT AS Rev ($)</t>
  </si>
  <si>
    <t>RT Tot Rev ($)</t>
  </si>
  <si>
    <t>RT Startup Cost ($)</t>
  </si>
  <si>
    <t>RT En Cost ($)</t>
  </si>
  <si>
    <t>RT AS Costs ($)</t>
  </si>
  <si>
    <t>RT Tot Cost ($)</t>
  </si>
  <si>
    <t>DART Rev ($)</t>
  </si>
  <si>
    <t>RT Schedule ID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</si>
  <si>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</si>
  <si>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</si>
  <si>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</si>
  <si>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</si>
  <si>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</si>
  <si>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</si>
  <si>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</si>
  <si>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</si>
  <si>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</si>
  <si>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</si>
  <si>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</si>
  <si>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</si>
  <si>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 xml:space="preserve">Load Revenue ($) </t>
  </si>
  <si>
    <t xml:space="preserve">RT OR ($) </t>
  </si>
  <si>
    <t xml:space="preserve">DA OR ($) </t>
  </si>
  <si>
    <t xml:space="preserve">RT En Charges ($) </t>
  </si>
  <si>
    <t xml:space="preserve">DA En Charges ($) </t>
  </si>
  <si>
    <t>DA Load (MWh)</t>
  </si>
  <si>
    <t>Month</t>
  </si>
  <si>
    <t>ADMIN FEE CALC</t>
  </si>
  <si>
    <t>LOAD</t>
  </si>
  <si>
    <t>LOAD &amp; GEN</t>
  </si>
  <si>
    <t>ACES &amp; EKPC</t>
  </si>
  <si>
    <t>557003</t>
  </si>
  <si>
    <t>ACES POWER MARKETING</t>
  </si>
  <si>
    <t>0000012472</t>
  </si>
  <si>
    <t>GENERATION</t>
  </si>
  <si>
    <t>EKPC BLUEGRASS 1 CT</t>
  </si>
  <si>
    <t>EKPC BLUEGRASS 2 CT</t>
  </si>
  <si>
    <t>EKPC BLUEGRASS 3 CT</t>
  </si>
  <si>
    <t xml:space="preserve">Load P&amp;L ($) </t>
  </si>
  <si>
    <t xml:space="preserve">Tot Admin ($) </t>
  </si>
  <si>
    <t xml:space="preserve">Tot Trans ($) </t>
  </si>
  <si>
    <t xml:space="preserve">Tot AS ($) </t>
  </si>
  <si>
    <t xml:space="preserve">Tot Misc ($) </t>
  </si>
  <si>
    <t xml:space="preserve">Total Load Charges ($) </t>
  </si>
  <si>
    <t>Avg Load Charge ($/MWh)</t>
  </si>
  <si>
    <t>TOTAL 2019</t>
  </si>
  <si>
    <t>Budget Code</t>
  </si>
  <si>
    <t>Voucher</t>
  </si>
  <si>
    <t>Supplier</t>
  </si>
  <si>
    <t>Invoice</t>
  </si>
  <si>
    <t>Date</t>
  </si>
  <si>
    <t>Descr</t>
  </si>
  <si>
    <t>Amount</t>
  </si>
  <si>
    <t>PO No.</t>
  </si>
  <si>
    <t>Account</t>
  </si>
  <si>
    <t>Oper Unit</t>
  </si>
  <si>
    <t>Dept</t>
  </si>
  <si>
    <t>Project</t>
  </si>
  <si>
    <t>Source Type</t>
  </si>
  <si>
    <t>Activity</t>
  </si>
  <si>
    <t>Category</t>
  </si>
  <si>
    <t>Subcategory</t>
  </si>
  <si>
    <t>Acctg Date</t>
  </si>
  <si>
    <t>User</t>
  </si>
  <si>
    <t>0000</t>
  </si>
  <si>
    <t>03594</t>
  </si>
  <si>
    <t>RT Rev ($)</t>
  </si>
  <si>
    <t>Fuel Cost Penalty Charge ($)</t>
  </si>
  <si>
    <t>UOF (%)</t>
  </si>
  <si>
    <t>Allocation</t>
  </si>
  <si>
    <t>AP_INQUIRY</t>
  </si>
  <si>
    <t>RT Generation - PCI PLA 2022</t>
  </si>
  <si>
    <t>RT Load - PCI PLA 2022</t>
  </si>
  <si>
    <t xml:space="preserve"> 84</t>
  </si>
  <si>
    <t>00723737</t>
  </si>
  <si>
    <t>21A4357IN</t>
  </si>
  <si>
    <t>Jan 2022 Monthly Fee</t>
  </si>
  <si>
    <t>00726144</t>
  </si>
  <si>
    <t>22A4501IN</t>
  </si>
  <si>
    <t>Feb 2022 Monthly Service Fee</t>
  </si>
  <si>
    <t>00729113</t>
  </si>
  <si>
    <t>22A4616IN</t>
  </si>
  <si>
    <t>March 2022 Service Fee</t>
  </si>
  <si>
    <t>00732615</t>
  </si>
  <si>
    <t>22A4738IN</t>
  </si>
  <si>
    <t>April 2022 Monthly Service Fee</t>
  </si>
  <si>
    <t>00735353</t>
  </si>
  <si>
    <t>22A4863IN</t>
  </si>
  <si>
    <t>May 2022 Monthly Fee</t>
  </si>
  <si>
    <t>00738491</t>
  </si>
  <si>
    <t>22A4980IN</t>
  </si>
  <si>
    <t>June 2022 Service Fee</t>
  </si>
  <si>
    <t>00741098</t>
  </si>
  <si>
    <t>22A5089IN</t>
  </si>
  <si>
    <t>Jul 2022 Monthly Service Fee</t>
  </si>
  <si>
    <t>00744128</t>
  </si>
  <si>
    <t>22A5305IN</t>
  </si>
  <si>
    <t>Aug 2022 Monthly Service Fee</t>
  </si>
  <si>
    <t>03632</t>
  </si>
  <si>
    <t>00748002</t>
  </si>
  <si>
    <t>22A5414IN</t>
  </si>
  <si>
    <t>Sep 2022 Monthly Service Fee</t>
  </si>
  <si>
    <t>00750036</t>
  </si>
  <si>
    <t>22A5535IN</t>
  </si>
  <si>
    <t>Oct 2022 Monthly Service Fee</t>
  </si>
  <si>
    <t>00754014</t>
  </si>
  <si>
    <t>22A5648IN</t>
  </si>
  <si>
    <t>Nov 2022 Monthly Service Fee</t>
  </si>
  <si>
    <t>00757408</t>
  </si>
  <si>
    <t>22A5765IN</t>
  </si>
  <si>
    <t>Dec 2022 Monthly Service Fee</t>
  </si>
  <si>
    <t>03772</t>
  </si>
  <si>
    <t/>
  </si>
  <si>
    <t>Form 20 - Cost Centers: 132</t>
  </si>
  <si>
    <t>Through 12/2022</t>
  </si>
  <si>
    <t>Time run: 3/13/2023 9:01:51 AM</t>
  </si>
  <si>
    <t>January, 2023 is the most recent closed month.</t>
  </si>
  <si>
    <t>This report is maintained by FP&amp;A.</t>
  </si>
  <si>
    <t>Any questions should be directed to them.</t>
  </si>
  <si>
    <t>2022</t>
  </si>
  <si>
    <t>Budget Description</t>
  </si>
  <si>
    <t>Current Actual</t>
  </si>
  <si>
    <t>Current Reforecast Budget</t>
  </si>
  <si>
    <t>Current Variance</t>
  </si>
  <si>
    <t>YTD Actual</t>
  </si>
  <si>
    <t>YTD Reforecast Budget</t>
  </si>
  <si>
    <t>YTD Variance</t>
  </si>
  <si>
    <t>$$ Left in Budget</t>
  </si>
  <si>
    <t>Total Reforecast Budget</t>
  </si>
  <si>
    <t>1000</t>
  </si>
  <si>
    <t>Labor-Straight Time</t>
  </si>
  <si>
    <t>1100</t>
  </si>
  <si>
    <t>Labor-Accrued</t>
  </si>
  <si>
    <t>2200</t>
  </si>
  <si>
    <t>Travel and Training</t>
  </si>
  <si>
    <t>2600</t>
  </si>
  <si>
    <t>Oper Material and Supplies</t>
  </si>
  <si>
    <t>3400</t>
  </si>
  <si>
    <t>Utilities</t>
  </si>
  <si>
    <t>4200</t>
  </si>
  <si>
    <t>Equip Rental/Mntc&amp;Svc Agreemts</t>
  </si>
  <si>
    <t>5403</t>
  </si>
  <si>
    <t>Professional Dues</t>
  </si>
  <si>
    <t>Other Miscellaneous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</si>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</sst>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(&quot;$&quot;#,##0\)"/>
    <numFmt numFmtId="165" formatCode="&quot;$&quot;#,##0.00;\(&quot;$&quot;#,##0.00\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#,##0.00%"/>
    <numFmt numFmtId="170" formatCode="[$$]#,##0;\([$$]#,##0\)"/>
  </numFmts>
  <fonts count="22" x14ac:knownFonts="1">
    <font>
      <sz val="10"/>
      <name val="Arial"/>
    </font>
    <font>
      <sz val="10"/>
      <name val="Arial"/>
    </font>
    <font>
      <b/>
      <sz val="8"/>
      <color indexed="41"/>
      <name val="Tahoma"/>
    </font>
    <font>
      <b/>
      <sz val="8"/>
      <color indexed="8"/>
      <name val="Tahoma"/>
    </font>
    <font>
      <b/>
      <sz val="8"/>
      <color indexed="16"/>
      <name val="Tahoma"/>
    </font>
    <font>
      <sz val="8"/>
      <color indexed="8"/>
      <name val="Tahoma"/>
    </font>
    <font>
      <sz val="8"/>
      <color indexed="16"/>
      <name val="Tahoma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</font>
    <font>
      <b/>
      <sz val="10"/>
      <color indexed="0"/>
      <name val="arial"/>
    </font>
    <font>
      <sz val="11"/>
      <color indexed="8"/>
      <name val="Calibri"/>
      <family val="2"/>
      <scheme val="minor"/>
    </font>
    <font>
      <b/>
      <i/>
      <sz val="9"/>
      <color rgb="FF05548C"/>
      <name val="Calibri"/>
    </font>
    <font>
      <b/>
      <sz val="9"/>
      <color rgb="FF05794C"/>
      <name val="Calibri"/>
    </font>
    <font>
      <i/>
      <sz val="9"/>
      <color rgb="FF666666"/>
      <name val="Calibri"/>
    </font>
    <font>
      <sz val="9"/>
      <color rgb="FFFF0000"/>
      <name val="Calibri"/>
    </font>
    <font>
      <sz val="9"/>
      <color rgb="FF05548C"/>
      <name val="Helvetica"/>
    </font>
    <font>
      <b/>
      <sz val="8"/>
      <color theme="1"/>
      <name val="Calibri"/>
    </font>
    <font>
      <b/>
      <u/>
      <sz val="8"/>
      <color rgb="FF333366"/>
      <name val="Calibri"/>
    </font>
    <font>
      <b/>
      <sz val="8"/>
      <color rgb="FF333366"/>
      <name val="Calibri"/>
    </font>
    <font>
      <sz val="8"/>
      <color theme="1"/>
      <name val="Calibri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rgb="FFE7E7F7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E7F2E6"/>
      </patternFill>
    </fill>
    <fill>
      <patternFill patternType="solid">
        <fgColor rgb="FFF5F3D9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0" fontId="12" fillId="0" borderId="0"/>
  </cellStyleXfs>
  <cellXfs count="98">
    <xf numFmtId="0" fontId="0" fillId="0" borderId="0" xfId="0"/>
    <xf numFmtId="49" fontId="2" fillId="2" borderId="1" xfId="0" applyNumberFormat="1" applyFont="1" applyFill="1" applyBorder="1"/>
    <xf numFmtId="49" fontId="3" fillId="3" borderId="1" xfId="0" applyNumberFormat="1" applyFont="1" applyFill="1" applyBorder="1"/>
    <xf numFmtId="164" fontId="4" fillId="3" borderId="1" xfId="0" applyNumberFormat="1" applyFont="1" applyFill="1" applyBorder="1"/>
    <xf numFmtId="3" fontId="3" fillId="3" borderId="1" xfId="0" applyNumberFormat="1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49" fontId="5" fillId="3" borderId="0" xfId="0" applyNumberFormat="1" applyFont="1" applyFill="1"/>
    <xf numFmtId="164" fontId="6" fillId="4" borderId="0" xfId="0" applyNumberFormat="1" applyFont="1" applyFill="1"/>
    <xf numFmtId="3" fontId="5" fillId="4" borderId="0" xfId="0" applyNumberFormat="1" applyFont="1" applyFill="1"/>
    <xf numFmtId="165" fontId="5" fillId="4" borderId="0" xfId="0" applyNumberFormat="1" applyFont="1" applyFill="1"/>
    <xf numFmtId="164" fontId="5" fillId="4" borderId="0" xfId="0" applyNumberFormat="1" applyFont="1" applyFill="1"/>
    <xf numFmtId="164" fontId="6" fillId="5" borderId="0" xfId="0" applyNumberFormat="1" applyFont="1" applyFill="1"/>
    <xf numFmtId="3" fontId="5" fillId="5" borderId="0" xfId="0" applyNumberFormat="1" applyFont="1" applyFill="1"/>
    <xf numFmtId="165" fontId="5" fillId="5" borderId="0" xfId="0" applyNumberFormat="1" applyFont="1" applyFill="1"/>
    <xf numFmtId="164" fontId="5" fillId="5" borderId="0" xfId="0" applyNumberFormat="1" applyFont="1" applyFill="1"/>
    <xf numFmtId="0" fontId="8" fillId="0" borderId="0" xfId="0" applyFont="1"/>
    <xf numFmtId="0" fontId="0" fillId="6" borderId="0" xfId="0" applyFill="1"/>
    <xf numFmtId="0" fontId="0" fillId="6" borderId="0" xfId="0" applyFill="1" applyAlignment="1">
      <alignment horizontal="right"/>
    </xf>
    <xf numFmtId="167" fontId="0" fillId="6" borderId="0" xfId="0" applyNumberFormat="1" applyFill="1"/>
    <xf numFmtId="168" fontId="0" fillId="6" borderId="0" xfId="0" applyNumberFormat="1" applyFill="1"/>
    <xf numFmtId="0" fontId="8" fillId="6" borderId="0" xfId="0" applyFont="1" applyFill="1"/>
    <xf numFmtId="0" fontId="3" fillId="3" borderId="1" xfId="0" applyFont="1" applyFill="1" applyBorder="1"/>
    <xf numFmtId="0" fontId="5" fillId="4" borderId="0" xfId="0" applyFont="1" applyFill="1"/>
    <xf numFmtId="0" fontId="5" fillId="5" borderId="0" xfId="0" applyFont="1" applyFill="1"/>
    <xf numFmtId="49" fontId="5" fillId="5" borderId="0" xfId="0" applyNumberFormat="1" applyFont="1" applyFill="1"/>
    <xf numFmtId="49" fontId="5" fillId="4" borderId="0" xfId="0" applyNumberFormat="1" applyFont="1" applyFill="1"/>
    <xf numFmtId="0" fontId="0" fillId="0" borderId="0" xfId="0" applyAlignment="1">
      <alignment horizontal="right"/>
    </xf>
    <xf numFmtId="0" fontId="0" fillId="8" borderId="0" xfId="0" applyFill="1"/>
    <xf numFmtId="166" fontId="0" fillId="8" borderId="0" xfId="0" applyNumberFormat="1" applyFill="1"/>
    <xf numFmtId="166" fontId="0" fillId="8" borderId="0" xfId="1" applyNumberFormat="1" applyFont="1" applyFill="1"/>
    <xf numFmtId="0" fontId="0" fillId="9" borderId="0" xfId="0" applyFill="1"/>
    <xf numFmtId="3" fontId="0" fillId="9" borderId="0" xfId="0" applyNumberFormat="1" applyFill="1"/>
    <xf numFmtId="0" fontId="0" fillId="10" borderId="0" xfId="0" applyFill="1"/>
    <xf numFmtId="3" fontId="0" fillId="10" borderId="0" xfId="0" applyNumberFormat="1" applyFill="1"/>
    <xf numFmtId="169" fontId="5" fillId="4" borderId="0" xfId="0" applyNumberFormat="1" applyFont="1" applyFill="1"/>
    <xf numFmtId="169" fontId="5" fillId="5" borderId="0" xfId="0" applyNumberFormat="1" applyFont="1" applyFill="1"/>
    <xf numFmtId="169" fontId="3" fillId="3" borderId="1" xfId="0" applyNumberFormat="1" applyFont="1" applyFill="1" applyBorder="1"/>
    <xf numFmtId="165" fontId="4" fillId="3" borderId="1" xfId="0" applyNumberFormat="1" applyFont="1" applyFill="1" applyBorder="1"/>
    <xf numFmtId="165" fontId="6" fillId="4" borderId="0" xfId="0" applyNumberFormat="1" applyFont="1" applyFill="1"/>
    <xf numFmtId="165" fontId="6" fillId="5" borderId="0" xfId="0" applyNumberFormat="1" applyFont="1" applyFill="1"/>
    <xf numFmtId="0" fontId="10" fillId="0" borderId="0" xfId="5"/>
    <xf numFmtId="14" fontId="10" fillId="0" borderId="0" xfId="5" applyNumberFormat="1"/>
    <xf numFmtId="43" fontId="0" fillId="0" borderId="0" xfId="2" applyFont="1"/>
    <xf numFmtId="3" fontId="3" fillId="7" borderId="1" xfId="0" applyNumberFormat="1" applyFont="1" applyFill="1" applyBorder="1"/>
    <xf numFmtId="0" fontId="0" fillId="0" borderId="0" xfId="0" applyFill="1"/>
    <xf numFmtId="0" fontId="8" fillId="0" borderId="0" xfId="0" applyFont="1" applyFill="1"/>
    <xf numFmtId="9" fontId="0" fillId="0" borderId="0" xfId="0" applyNumberFormat="1"/>
    <xf numFmtId="0" fontId="11" fillId="11" borderId="2" xfId="0" applyFont="1" applyFill="1" applyBorder="1"/>
    <xf numFmtId="14" fontId="0" fillId="0" borderId="0" xfId="0" applyNumberFormat="1"/>
    <xf numFmtId="43" fontId="0" fillId="0" borderId="0" xfId="6" applyFont="1"/>
    <xf numFmtId="43" fontId="11" fillId="11" borderId="2" xfId="6" applyFont="1" applyFill="1" applyBorder="1"/>
    <xf numFmtId="3" fontId="5" fillId="7" borderId="0" xfId="0" applyNumberFormat="1" applyFont="1" applyFill="1"/>
    <xf numFmtId="0" fontId="12" fillId="0" borderId="0" xfId="7"/>
    <xf numFmtId="0" fontId="0" fillId="0" borderId="3" xfId="0" applyBorder="1"/>
    <xf numFmtId="0" fontId="0" fillId="6" borderId="4" xfId="0" applyFill="1" applyBorder="1" applyAlignment="1">
      <alignment horizontal="right"/>
    </xf>
    <xf numFmtId="167" fontId="0" fillId="6" borderId="5" xfId="0" applyNumberFormat="1" applyFill="1" applyBorder="1"/>
    <xf numFmtId="0" fontId="0" fillId="0" borderId="6" xfId="0" applyBorder="1" applyAlignment="1">
      <alignment horizontal="right"/>
    </xf>
    <xf numFmtId="0" fontId="0" fillId="6" borderId="7" xfId="0" applyFill="1" applyBorder="1" applyAlignment="1">
      <alignment horizontal="right"/>
    </xf>
    <xf numFmtId="168" fontId="0" fillId="6" borderId="8" xfId="0" applyNumberFormat="1" applyFill="1" applyBorder="1"/>
    <xf numFmtId="43" fontId="0" fillId="7" borderId="0" xfId="6" applyFont="1" applyFill="1"/>
    <xf numFmtId="0" fontId="7" fillId="0" borderId="0" xfId="3" applyAlignment="1">
      <alignment horizontal="center" vertical="top" wrapText="1"/>
    </xf>
    <xf numFmtId="0" fontId="7" fillId="0" borderId="0" xfId="3"/>
    <xf numFmtId="0" fontId="13" fillId="0" borderId="0" xfId="3" applyFont="1" applyAlignment="1">
      <alignment horizontal="left" vertical="top"/>
    </xf>
    <xf numFmtId="0" fontId="14" fillId="0" borderId="0" xfId="3" applyFont="1" applyAlignment="1">
      <alignment horizontal="left" vertical="top" wrapText="1"/>
    </xf>
    <xf numFmtId="0" fontId="15" fillId="0" borderId="0" xfId="3" applyFont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7" fillId="0" borderId="0" xfId="3" applyFont="1" applyAlignment="1">
      <alignment horizontal="left" vertical="top" wrapText="1"/>
    </xf>
    <xf numFmtId="0" fontId="7" fillId="12" borderId="10" xfId="3" applyFill="1" applyBorder="1" applyAlignment="1">
      <alignment horizontal="left" vertical="top" wrapText="1"/>
    </xf>
    <xf numFmtId="0" fontId="18" fillId="13" borderId="14" xfId="3" applyFont="1" applyFill="1" applyBorder="1" applyAlignment="1">
      <alignment horizontal="left" vertical="center" wrapText="1"/>
    </xf>
    <xf numFmtId="0" fontId="19" fillId="14" borderId="11" xfId="3" applyFont="1" applyFill="1" applyBorder="1" applyAlignment="1">
      <alignment horizontal="center" vertical="center" wrapText="1"/>
    </xf>
    <xf numFmtId="0" fontId="20" fillId="14" borderId="11" xfId="3" applyFont="1" applyFill="1" applyBorder="1" applyAlignment="1">
      <alignment horizontal="center" vertical="center" wrapText="1"/>
    </xf>
    <xf numFmtId="0" fontId="20" fillId="14" borderId="16" xfId="3" applyFont="1" applyFill="1" applyBorder="1" applyAlignment="1">
      <alignment horizontal="center" vertical="center" wrapText="1"/>
    </xf>
    <xf numFmtId="0" fontId="21" fillId="13" borderId="11" xfId="3" applyFont="1" applyFill="1" applyBorder="1" applyAlignment="1">
      <alignment horizontal="left" vertical="top" wrapText="1"/>
    </xf>
    <xf numFmtId="0" fontId="7" fillId="13" borderId="12" xfId="3" applyFill="1" applyBorder="1" applyAlignment="1">
      <alignment horizontal="left" vertical="top" wrapText="1"/>
    </xf>
    <xf numFmtId="0" fontId="7" fillId="13" borderId="12" xfId="3" applyFill="1" applyBorder="1" applyAlignment="1">
      <alignment vertical="top" wrapText="1"/>
    </xf>
    <xf numFmtId="170" fontId="21" fillId="15" borderId="11" xfId="3" applyNumberFormat="1" applyFont="1" applyFill="1" applyBorder="1" applyAlignment="1">
      <alignment horizontal="right" vertical="top" wrapText="1"/>
    </xf>
    <xf numFmtId="170" fontId="21" fillId="16" borderId="11" xfId="3" applyNumberFormat="1" applyFont="1" applyFill="1" applyBorder="1" applyAlignment="1">
      <alignment horizontal="right" vertical="top" wrapText="1"/>
    </xf>
    <xf numFmtId="170" fontId="21" fillId="12" borderId="11" xfId="3" applyNumberFormat="1" applyFont="1" applyFill="1" applyBorder="1" applyAlignment="1">
      <alignment horizontal="right" vertical="top" wrapText="1"/>
    </xf>
    <xf numFmtId="170" fontId="21" fillId="16" borderId="16" xfId="3" applyNumberFormat="1" applyFont="1" applyFill="1" applyBorder="1" applyAlignment="1">
      <alignment horizontal="right" vertical="top" wrapText="1"/>
    </xf>
    <xf numFmtId="0" fontId="21" fillId="17" borderId="11" xfId="3" applyFont="1" applyFill="1" applyBorder="1" applyAlignment="1">
      <alignment horizontal="left" vertical="top" wrapText="1"/>
    </xf>
    <xf numFmtId="170" fontId="20" fillId="18" borderId="11" xfId="3" applyNumberFormat="1" applyFont="1" applyFill="1" applyBorder="1" applyAlignment="1">
      <alignment horizontal="right" vertical="top" wrapText="1"/>
    </xf>
    <xf numFmtId="170" fontId="20" fillId="18" borderId="16" xfId="3" applyNumberFormat="1" applyFont="1" applyFill="1" applyBorder="1" applyAlignment="1">
      <alignment horizontal="right" vertical="top" wrapText="1"/>
    </xf>
    <xf numFmtId="170" fontId="20" fillId="7" borderId="11" xfId="3" applyNumberFormat="1" applyFont="1" applyFill="1" applyBorder="1" applyAlignment="1">
      <alignment horizontal="right" vertical="top" wrapText="1"/>
    </xf>
    <xf numFmtId="0" fontId="8" fillId="7" borderId="0" xfId="0" applyFont="1" applyFill="1" applyAlignment="1">
      <alignment horizontal="center"/>
    </xf>
    <xf numFmtId="0" fontId="18" fillId="13" borderId="11" xfId="3" applyFont="1" applyFill="1" applyBorder="1" applyAlignment="1">
      <alignment horizontal="center" vertical="top" wrapText="1"/>
    </xf>
    <xf numFmtId="0" fontId="18" fillId="13" borderId="12" xfId="3" applyFont="1" applyFill="1" applyBorder="1" applyAlignment="1">
      <alignment horizontal="center" vertical="top" wrapText="1"/>
    </xf>
    <xf numFmtId="0" fontId="18" fillId="13" borderId="13" xfId="3" applyFont="1" applyFill="1" applyBorder="1" applyAlignment="1">
      <alignment horizontal="center" vertical="top" wrapText="1"/>
    </xf>
    <xf numFmtId="0" fontId="18" fillId="13" borderId="14" xfId="3" applyFont="1" applyFill="1" applyBorder="1" applyAlignment="1">
      <alignment horizontal="left" vertical="center" wrapText="1"/>
    </xf>
    <xf numFmtId="0" fontId="18" fillId="13" borderId="15" xfId="3" applyFont="1" applyFill="1" applyBorder="1" applyAlignment="1">
      <alignment horizontal="left" vertical="center" wrapText="1"/>
    </xf>
    <xf numFmtId="0" fontId="21" fillId="17" borderId="11" xfId="3" applyFont="1" applyFill="1" applyBorder="1" applyAlignment="1">
      <alignment horizontal="left" vertical="top" wrapText="1"/>
    </xf>
    <xf numFmtId="0" fontId="21" fillId="17" borderId="12" xfId="3" applyFont="1" applyFill="1" applyBorder="1" applyAlignment="1">
      <alignment horizontal="left" vertical="top" wrapText="1"/>
    </xf>
    <xf numFmtId="0" fontId="21" fillId="13" borderId="11" xfId="3" applyFont="1" applyFill="1" applyBorder="1" applyAlignment="1">
      <alignment horizontal="left" vertical="top" wrapText="1"/>
    </xf>
    <xf numFmtId="0" fontId="21" fillId="13" borderId="12" xfId="3" applyFont="1" applyFill="1" applyBorder="1" applyAlignment="1">
      <alignment horizontal="left" vertical="top" wrapText="1"/>
    </xf>
    <xf numFmtId="0" fontId="20" fillId="13" borderId="11" xfId="3" applyFont="1" applyFill="1" applyBorder="1" applyAlignment="1">
      <alignment horizontal="left" vertical="top" wrapText="1"/>
    </xf>
    <xf numFmtId="0" fontId="20" fillId="13" borderId="12" xfId="3" applyFont="1" applyFill="1" applyBorder="1" applyAlignment="1">
      <alignment horizontal="left" vertical="top" wrapText="1"/>
    </xf>
    <xf numFmtId="0" fontId="7" fillId="12" borderId="9" xfId="3" applyFill="1" applyBorder="1" applyAlignment="1">
      <alignment horizontal="left" vertical="top" wrapText="1"/>
    </xf>
    <xf numFmtId="0" fontId="7" fillId="12" borderId="10" xfId="3" applyFill="1" applyBorder="1" applyAlignment="1">
      <alignment horizontal="left" vertical="top" wrapText="1"/>
    </xf>
  </cellXfs>
  <cellStyles count="8">
    <cellStyle name="Comma" xfId="6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BC030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8"/>
  <sheetViews>
    <sheetView tabSelected="1" workbookViewId="0">
      <selection activeCell="C18" sqref="C18"/>
    </sheetView>
  </sheetViews>
  <sheetFormatPr defaultRowHeight="12.75" x14ac:dyDescent="0.2"/>
  <cols>
    <col min="1" max="1" width="16.7109375" bestFit="1" customWidth="1"/>
    <col min="2" max="2" width="26.85546875" bestFit="1" customWidth="1"/>
    <col min="3" max="3" width="11.28515625" bestFit="1" customWidth="1"/>
    <col min="4" max="4" width="2.85546875" style="45" customWidth="1"/>
    <col min="5" max="5" width="10.140625" bestFit="1" customWidth="1"/>
  </cols>
  <sheetData>
    <row r="1" spans="1:5" x14ac:dyDescent="0.2">
      <c r="A1" t="s">
        <v>64</v>
      </c>
    </row>
    <row r="2" spans="1:5" s="16" customFormat="1" x14ac:dyDescent="0.2">
      <c r="B2" s="84" t="s">
        <v>67</v>
      </c>
      <c r="C2" s="84"/>
      <c r="D2" s="46"/>
      <c r="E2" s="16" t="s">
        <v>106</v>
      </c>
    </row>
    <row r="3" spans="1:5" x14ac:dyDescent="0.2">
      <c r="B3" s="28" t="s">
        <v>30</v>
      </c>
      <c r="C3" s="30">
        <f>SUM('Dept 066 AP Detail'!G3:G14)*E3</f>
        <v>942668.78400000022</v>
      </c>
      <c r="E3" s="47">
        <v>0.4</v>
      </c>
    </row>
    <row r="4" spans="1:5" x14ac:dyDescent="0.2">
      <c r="B4" s="28" t="s">
        <v>29</v>
      </c>
      <c r="C4" s="30">
        <v>1653115.94</v>
      </c>
      <c r="E4" s="47">
        <v>1</v>
      </c>
    </row>
    <row r="5" spans="1:5" x14ac:dyDescent="0.2">
      <c r="B5" s="28" t="s">
        <v>82</v>
      </c>
      <c r="C5" s="29">
        <f>SUM(C3:C4)</f>
        <v>2595784.7240000004</v>
      </c>
    </row>
    <row r="7" spans="1:5" x14ac:dyDescent="0.2">
      <c r="B7" s="31" t="s">
        <v>108</v>
      </c>
      <c r="C7" s="32">
        <f>Generation!D2+Generation!C19</f>
        <v>10126924.503675457</v>
      </c>
    </row>
    <row r="8" spans="1:5" x14ac:dyDescent="0.2">
      <c r="B8" s="33" t="s">
        <v>109</v>
      </c>
      <c r="C8" s="34">
        <f>Load!D2</f>
        <v>13329293.672305074</v>
      </c>
    </row>
    <row r="10" spans="1:5" x14ac:dyDescent="0.2">
      <c r="B10" s="21" t="s">
        <v>35</v>
      </c>
      <c r="C10" s="17"/>
    </row>
    <row r="11" spans="1:5" x14ac:dyDescent="0.2">
      <c r="B11" s="18" t="s">
        <v>33</v>
      </c>
      <c r="C11" s="19">
        <f>C5/C7</f>
        <v>0.25632507905612295</v>
      </c>
    </row>
    <row r="12" spans="1:5" x14ac:dyDescent="0.2">
      <c r="A12" s="27" t="s">
        <v>71</v>
      </c>
      <c r="B12" s="18" t="s">
        <v>34</v>
      </c>
      <c r="C12" s="20">
        <f>C11/1000</f>
        <v>2.5632507905612293E-4</v>
      </c>
    </row>
    <row r="13" spans="1:5" x14ac:dyDescent="0.2">
      <c r="B13" s="45"/>
      <c r="C13" s="45"/>
    </row>
    <row r="14" spans="1:5" x14ac:dyDescent="0.2">
      <c r="B14" s="18" t="s">
        <v>33</v>
      </c>
      <c r="C14" s="19">
        <f>C5/C8</f>
        <v>0.19474285643457534</v>
      </c>
    </row>
    <row r="15" spans="1:5" x14ac:dyDescent="0.2">
      <c r="A15" s="27" t="s">
        <v>65</v>
      </c>
      <c r="B15" s="18" t="s">
        <v>34</v>
      </c>
      <c r="C15" s="20">
        <f>C14/1000</f>
        <v>1.9474285643457533E-4</v>
      </c>
    </row>
    <row r="16" spans="1:5" ht="13.5" thickBot="1" x14ac:dyDescent="0.25">
      <c r="A16" s="27"/>
      <c r="B16" s="45"/>
      <c r="C16" s="45"/>
    </row>
    <row r="17" spans="1:3" ht="13.5" thickBot="1" x14ac:dyDescent="0.25">
      <c r="A17" s="54"/>
      <c r="B17" s="55" t="s">
        <v>33</v>
      </c>
      <c r="C17" s="56">
        <f>C5/SUM(C7:C8)</f>
        <v>0.11066509974136059</v>
      </c>
    </row>
    <row r="18" spans="1:3" ht="13.5" thickBot="1" x14ac:dyDescent="0.25">
      <c r="A18" s="57" t="s">
        <v>66</v>
      </c>
      <c r="B18" s="58" t="s">
        <v>34</v>
      </c>
      <c r="C18" s="59">
        <f>C17/1000</f>
        <v>1.1066509974136058E-4</v>
      </c>
    </row>
  </sheetData>
  <mergeCells count="1">
    <mergeCell ref="B2:C2"/>
  </mergeCells>
  <pageMargins left="0.25" right="0.25" top="0.75" bottom="0.75" header="0.3" footer="0.3"/>
  <pageSetup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22"/>
  <sheetViews>
    <sheetView workbookViewId="0">
      <selection sqref="A1:XFD1048576"/>
    </sheetView>
  </sheetViews>
  <sheetFormatPr defaultRowHeight="12.75" x14ac:dyDescent="0.2"/>
  <cols>
    <col min="1" max="1" width="16.85546875" bestFit="1" customWidth="1"/>
    <col min="2" max="2" width="11.85546875" bestFit="1" customWidth="1"/>
    <col min="3" max="3" width="11.42578125" bestFit="1" customWidth="1"/>
    <col min="4" max="4" width="14.42578125" bestFit="1" customWidth="1"/>
    <col min="5" max="5" width="12.5703125" bestFit="1" customWidth="1"/>
    <col min="6" max="6" width="14.85546875" bestFit="1" customWidth="1"/>
    <col min="7" max="7" width="14.7109375" bestFit="1" customWidth="1"/>
    <col min="8" max="8" width="12.85546875" bestFit="1" customWidth="1"/>
    <col min="9" max="9" width="12.28515625" bestFit="1" customWidth="1"/>
    <col min="10" max="10" width="12.140625" bestFit="1" customWidth="1"/>
    <col min="11" max="12" width="12.28515625" bestFit="1" customWidth="1"/>
    <col min="13" max="13" width="16.42578125" bestFit="1" customWidth="1"/>
    <col min="14" max="14" width="24.28515625" bestFit="1" customWidth="1"/>
    <col min="15" max="15" width="12.7109375" bestFit="1" customWidth="1"/>
    <col min="16" max="16" width="16.7109375" bestFit="1" customWidth="1"/>
    <col min="17" max="17" width="12.28515625" bestFit="1" customWidth="1"/>
    <col min="18" max="18" width="13.5703125" bestFit="1" customWidth="1"/>
    <col min="19" max="19" width="13.28515625" bestFit="1" customWidth="1"/>
    <col min="20" max="20" width="16" bestFit="1" customWidth="1"/>
    <col min="21" max="21" width="11.85546875" bestFit="1" customWidth="1"/>
    <col min="22" max="22" width="13.28515625" bestFit="1" customWidth="1"/>
    <col min="23" max="23" width="7.85546875" bestFit="1" customWidth="1"/>
    <col min="24" max="24" width="11" customWidth="1"/>
    <col min="257" max="257" width="17.28515625" customWidth="1"/>
    <col min="258" max="258" width="13" customWidth="1"/>
    <col min="259" max="259" width="10.7109375" customWidth="1"/>
    <col min="260" max="260" width="9.85546875" customWidth="1"/>
    <col min="261" max="261" width="8.5703125" customWidth="1"/>
    <col min="262" max="263" width="10.5703125" customWidth="1"/>
    <col min="264" max="264" width="12.28515625" customWidth="1"/>
    <col min="265" max="265" width="14.42578125" customWidth="1"/>
    <col min="266" max="266" width="9.7109375" customWidth="1"/>
    <col min="267" max="268" width="10.5703125" customWidth="1"/>
    <col min="269" max="271" width="10.28515625" customWidth="1"/>
    <col min="272" max="272" width="13.140625" customWidth="1"/>
    <col min="273" max="274" width="12.140625" customWidth="1"/>
    <col min="275" max="275" width="10.7109375" customWidth="1"/>
    <col min="276" max="276" width="14" customWidth="1"/>
    <col min="277" max="277" width="10.5703125" customWidth="1"/>
    <col min="278" max="278" width="13.7109375" customWidth="1"/>
    <col min="279" max="279" width="10.7109375" customWidth="1"/>
    <col min="280" max="280" width="11" customWidth="1"/>
    <col min="513" max="513" width="17.28515625" customWidth="1"/>
    <col min="514" max="514" width="13" customWidth="1"/>
    <col min="515" max="515" width="10.7109375" customWidth="1"/>
    <col min="516" max="516" width="9.85546875" customWidth="1"/>
    <col min="517" max="517" width="8.5703125" customWidth="1"/>
    <col min="518" max="519" width="10.5703125" customWidth="1"/>
    <col min="520" max="520" width="12.28515625" customWidth="1"/>
    <col min="521" max="521" width="14.42578125" customWidth="1"/>
    <col min="522" max="522" width="9.7109375" customWidth="1"/>
    <col min="523" max="524" width="10.5703125" customWidth="1"/>
    <col min="525" max="527" width="10.28515625" customWidth="1"/>
    <col min="528" max="528" width="13.140625" customWidth="1"/>
    <col min="529" max="530" width="12.140625" customWidth="1"/>
    <col min="531" max="531" width="10.7109375" customWidth="1"/>
    <col min="532" max="532" width="14" customWidth="1"/>
    <col min="533" max="533" width="10.5703125" customWidth="1"/>
    <col min="534" max="534" width="13.7109375" customWidth="1"/>
    <col min="535" max="535" width="10.7109375" customWidth="1"/>
    <col min="536" max="536" width="11" customWidth="1"/>
    <col min="769" max="769" width="17.28515625" customWidth="1"/>
    <col min="770" max="770" width="13" customWidth="1"/>
    <col min="771" max="771" width="10.7109375" customWidth="1"/>
    <col min="772" max="772" width="9.85546875" customWidth="1"/>
    <col min="773" max="773" width="8.5703125" customWidth="1"/>
    <col min="774" max="775" width="10.5703125" customWidth="1"/>
    <col min="776" max="776" width="12.28515625" customWidth="1"/>
    <col min="777" max="777" width="14.42578125" customWidth="1"/>
    <col min="778" max="778" width="9.7109375" customWidth="1"/>
    <col min="779" max="780" width="10.5703125" customWidth="1"/>
    <col min="781" max="783" width="10.28515625" customWidth="1"/>
    <col min="784" max="784" width="13.140625" customWidth="1"/>
    <col min="785" max="786" width="12.140625" customWidth="1"/>
    <col min="787" max="787" width="10.7109375" customWidth="1"/>
    <col min="788" max="788" width="14" customWidth="1"/>
    <col min="789" max="789" width="10.5703125" customWidth="1"/>
    <col min="790" max="790" width="13.7109375" customWidth="1"/>
    <col min="791" max="791" width="10.7109375" customWidth="1"/>
    <col min="792" max="792" width="11" customWidth="1"/>
    <col min="1025" max="1025" width="17.28515625" customWidth="1"/>
    <col min="1026" max="1026" width="13" customWidth="1"/>
    <col min="1027" max="1027" width="10.7109375" customWidth="1"/>
    <col min="1028" max="1028" width="9.85546875" customWidth="1"/>
    <col min="1029" max="1029" width="8.5703125" customWidth="1"/>
    <col min="1030" max="1031" width="10.5703125" customWidth="1"/>
    <col min="1032" max="1032" width="12.28515625" customWidth="1"/>
    <col min="1033" max="1033" width="14.42578125" customWidth="1"/>
    <col min="1034" max="1034" width="9.7109375" customWidth="1"/>
    <col min="1035" max="1036" width="10.5703125" customWidth="1"/>
    <col min="1037" max="1039" width="10.28515625" customWidth="1"/>
    <col min="1040" max="1040" width="13.140625" customWidth="1"/>
    <col min="1041" max="1042" width="12.140625" customWidth="1"/>
    <col min="1043" max="1043" width="10.7109375" customWidth="1"/>
    <col min="1044" max="1044" width="14" customWidth="1"/>
    <col min="1045" max="1045" width="10.5703125" customWidth="1"/>
    <col min="1046" max="1046" width="13.7109375" customWidth="1"/>
    <col min="1047" max="1047" width="10.7109375" customWidth="1"/>
    <col min="1048" max="1048" width="11" customWidth="1"/>
    <col min="1281" max="1281" width="17.28515625" customWidth="1"/>
    <col min="1282" max="1282" width="13" customWidth="1"/>
    <col min="1283" max="1283" width="10.7109375" customWidth="1"/>
    <col min="1284" max="1284" width="9.85546875" customWidth="1"/>
    <col min="1285" max="1285" width="8.5703125" customWidth="1"/>
    <col min="1286" max="1287" width="10.5703125" customWidth="1"/>
    <col min="1288" max="1288" width="12.28515625" customWidth="1"/>
    <col min="1289" max="1289" width="14.42578125" customWidth="1"/>
    <col min="1290" max="1290" width="9.7109375" customWidth="1"/>
    <col min="1291" max="1292" width="10.5703125" customWidth="1"/>
    <col min="1293" max="1295" width="10.28515625" customWidth="1"/>
    <col min="1296" max="1296" width="13.140625" customWidth="1"/>
    <col min="1297" max="1298" width="12.140625" customWidth="1"/>
    <col min="1299" max="1299" width="10.7109375" customWidth="1"/>
    <col min="1300" max="1300" width="14" customWidth="1"/>
    <col min="1301" max="1301" width="10.5703125" customWidth="1"/>
    <col min="1302" max="1302" width="13.7109375" customWidth="1"/>
    <col min="1303" max="1303" width="10.7109375" customWidth="1"/>
    <col min="1304" max="1304" width="11" customWidth="1"/>
    <col min="1537" max="1537" width="17.28515625" customWidth="1"/>
    <col min="1538" max="1538" width="13" customWidth="1"/>
    <col min="1539" max="1539" width="10.7109375" customWidth="1"/>
    <col min="1540" max="1540" width="9.85546875" customWidth="1"/>
    <col min="1541" max="1541" width="8.5703125" customWidth="1"/>
    <col min="1542" max="1543" width="10.5703125" customWidth="1"/>
    <col min="1544" max="1544" width="12.28515625" customWidth="1"/>
    <col min="1545" max="1545" width="14.42578125" customWidth="1"/>
    <col min="1546" max="1546" width="9.7109375" customWidth="1"/>
    <col min="1547" max="1548" width="10.5703125" customWidth="1"/>
    <col min="1549" max="1551" width="10.28515625" customWidth="1"/>
    <col min="1552" max="1552" width="13.140625" customWidth="1"/>
    <col min="1553" max="1554" width="12.140625" customWidth="1"/>
    <col min="1555" max="1555" width="10.7109375" customWidth="1"/>
    <col min="1556" max="1556" width="14" customWidth="1"/>
    <col min="1557" max="1557" width="10.5703125" customWidth="1"/>
    <col min="1558" max="1558" width="13.7109375" customWidth="1"/>
    <col min="1559" max="1559" width="10.7109375" customWidth="1"/>
    <col min="1560" max="1560" width="11" customWidth="1"/>
    <col min="1793" max="1793" width="17.28515625" customWidth="1"/>
    <col min="1794" max="1794" width="13" customWidth="1"/>
    <col min="1795" max="1795" width="10.7109375" customWidth="1"/>
    <col min="1796" max="1796" width="9.85546875" customWidth="1"/>
    <col min="1797" max="1797" width="8.5703125" customWidth="1"/>
    <col min="1798" max="1799" width="10.5703125" customWidth="1"/>
    <col min="1800" max="1800" width="12.28515625" customWidth="1"/>
    <col min="1801" max="1801" width="14.42578125" customWidth="1"/>
    <col min="1802" max="1802" width="9.7109375" customWidth="1"/>
    <col min="1803" max="1804" width="10.5703125" customWidth="1"/>
    <col min="1805" max="1807" width="10.28515625" customWidth="1"/>
    <col min="1808" max="1808" width="13.140625" customWidth="1"/>
    <col min="1809" max="1810" width="12.140625" customWidth="1"/>
    <col min="1811" max="1811" width="10.7109375" customWidth="1"/>
    <col min="1812" max="1812" width="14" customWidth="1"/>
    <col min="1813" max="1813" width="10.5703125" customWidth="1"/>
    <col min="1814" max="1814" width="13.7109375" customWidth="1"/>
    <col min="1815" max="1815" width="10.7109375" customWidth="1"/>
    <col min="1816" max="1816" width="11" customWidth="1"/>
    <col min="2049" max="2049" width="17.28515625" customWidth="1"/>
    <col min="2050" max="2050" width="13" customWidth="1"/>
    <col min="2051" max="2051" width="10.7109375" customWidth="1"/>
    <col min="2052" max="2052" width="9.85546875" customWidth="1"/>
    <col min="2053" max="2053" width="8.5703125" customWidth="1"/>
    <col min="2054" max="2055" width="10.5703125" customWidth="1"/>
    <col min="2056" max="2056" width="12.28515625" customWidth="1"/>
    <col min="2057" max="2057" width="14.42578125" customWidth="1"/>
    <col min="2058" max="2058" width="9.7109375" customWidth="1"/>
    <col min="2059" max="2060" width="10.5703125" customWidth="1"/>
    <col min="2061" max="2063" width="10.28515625" customWidth="1"/>
    <col min="2064" max="2064" width="13.140625" customWidth="1"/>
    <col min="2065" max="2066" width="12.140625" customWidth="1"/>
    <col min="2067" max="2067" width="10.7109375" customWidth="1"/>
    <col min="2068" max="2068" width="14" customWidth="1"/>
    <col min="2069" max="2069" width="10.5703125" customWidth="1"/>
    <col min="2070" max="2070" width="13.7109375" customWidth="1"/>
    <col min="2071" max="2071" width="10.7109375" customWidth="1"/>
    <col min="2072" max="2072" width="11" customWidth="1"/>
    <col min="2305" max="2305" width="17.28515625" customWidth="1"/>
    <col min="2306" max="2306" width="13" customWidth="1"/>
    <col min="2307" max="2307" width="10.7109375" customWidth="1"/>
    <col min="2308" max="2308" width="9.85546875" customWidth="1"/>
    <col min="2309" max="2309" width="8.5703125" customWidth="1"/>
    <col min="2310" max="2311" width="10.5703125" customWidth="1"/>
    <col min="2312" max="2312" width="12.28515625" customWidth="1"/>
    <col min="2313" max="2313" width="14.42578125" customWidth="1"/>
    <col min="2314" max="2314" width="9.7109375" customWidth="1"/>
    <col min="2315" max="2316" width="10.5703125" customWidth="1"/>
    <col min="2317" max="2319" width="10.28515625" customWidth="1"/>
    <col min="2320" max="2320" width="13.140625" customWidth="1"/>
    <col min="2321" max="2322" width="12.140625" customWidth="1"/>
    <col min="2323" max="2323" width="10.7109375" customWidth="1"/>
    <col min="2324" max="2324" width="14" customWidth="1"/>
    <col min="2325" max="2325" width="10.5703125" customWidth="1"/>
    <col min="2326" max="2326" width="13.7109375" customWidth="1"/>
    <col min="2327" max="2327" width="10.7109375" customWidth="1"/>
    <col min="2328" max="2328" width="11" customWidth="1"/>
    <col min="2561" max="2561" width="17.28515625" customWidth="1"/>
    <col min="2562" max="2562" width="13" customWidth="1"/>
    <col min="2563" max="2563" width="10.7109375" customWidth="1"/>
    <col min="2564" max="2564" width="9.85546875" customWidth="1"/>
    <col min="2565" max="2565" width="8.5703125" customWidth="1"/>
    <col min="2566" max="2567" width="10.5703125" customWidth="1"/>
    <col min="2568" max="2568" width="12.28515625" customWidth="1"/>
    <col min="2569" max="2569" width="14.42578125" customWidth="1"/>
    <col min="2570" max="2570" width="9.7109375" customWidth="1"/>
    <col min="2571" max="2572" width="10.5703125" customWidth="1"/>
    <col min="2573" max="2575" width="10.28515625" customWidth="1"/>
    <col min="2576" max="2576" width="13.140625" customWidth="1"/>
    <col min="2577" max="2578" width="12.140625" customWidth="1"/>
    <col min="2579" max="2579" width="10.7109375" customWidth="1"/>
    <col min="2580" max="2580" width="14" customWidth="1"/>
    <col min="2581" max="2581" width="10.5703125" customWidth="1"/>
    <col min="2582" max="2582" width="13.7109375" customWidth="1"/>
    <col min="2583" max="2583" width="10.7109375" customWidth="1"/>
    <col min="2584" max="2584" width="11" customWidth="1"/>
    <col min="2817" max="2817" width="17.28515625" customWidth="1"/>
    <col min="2818" max="2818" width="13" customWidth="1"/>
    <col min="2819" max="2819" width="10.7109375" customWidth="1"/>
    <col min="2820" max="2820" width="9.85546875" customWidth="1"/>
    <col min="2821" max="2821" width="8.5703125" customWidth="1"/>
    <col min="2822" max="2823" width="10.5703125" customWidth="1"/>
    <col min="2824" max="2824" width="12.28515625" customWidth="1"/>
    <col min="2825" max="2825" width="14.42578125" customWidth="1"/>
    <col min="2826" max="2826" width="9.7109375" customWidth="1"/>
    <col min="2827" max="2828" width="10.5703125" customWidth="1"/>
    <col min="2829" max="2831" width="10.28515625" customWidth="1"/>
    <col min="2832" max="2832" width="13.140625" customWidth="1"/>
    <col min="2833" max="2834" width="12.140625" customWidth="1"/>
    <col min="2835" max="2835" width="10.7109375" customWidth="1"/>
    <col min="2836" max="2836" width="14" customWidth="1"/>
    <col min="2837" max="2837" width="10.5703125" customWidth="1"/>
    <col min="2838" max="2838" width="13.7109375" customWidth="1"/>
    <col min="2839" max="2839" width="10.7109375" customWidth="1"/>
    <col min="2840" max="2840" width="11" customWidth="1"/>
    <col min="3073" max="3073" width="17.28515625" customWidth="1"/>
    <col min="3074" max="3074" width="13" customWidth="1"/>
    <col min="3075" max="3075" width="10.7109375" customWidth="1"/>
    <col min="3076" max="3076" width="9.85546875" customWidth="1"/>
    <col min="3077" max="3077" width="8.5703125" customWidth="1"/>
    <col min="3078" max="3079" width="10.5703125" customWidth="1"/>
    <col min="3080" max="3080" width="12.28515625" customWidth="1"/>
    <col min="3081" max="3081" width="14.42578125" customWidth="1"/>
    <col min="3082" max="3082" width="9.7109375" customWidth="1"/>
    <col min="3083" max="3084" width="10.5703125" customWidth="1"/>
    <col min="3085" max="3087" width="10.28515625" customWidth="1"/>
    <col min="3088" max="3088" width="13.140625" customWidth="1"/>
    <col min="3089" max="3090" width="12.140625" customWidth="1"/>
    <col min="3091" max="3091" width="10.7109375" customWidth="1"/>
    <col min="3092" max="3092" width="14" customWidth="1"/>
    <col min="3093" max="3093" width="10.5703125" customWidth="1"/>
    <col min="3094" max="3094" width="13.7109375" customWidth="1"/>
    <col min="3095" max="3095" width="10.7109375" customWidth="1"/>
    <col min="3096" max="3096" width="11" customWidth="1"/>
    <col min="3329" max="3329" width="17.28515625" customWidth="1"/>
    <col min="3330" max="3330" width="13" customWidth="1"/>
    <col min="3331" max="3331" width="10.7109375" customWidth="1"/>
    <col min="3332" max="3332" width="9.85546875" customWidth="1"/>
    <col min="3333" max="3333" width="8.5703125" customWidth="1"/>
    <col min="3334" max="3335" width="10.5703125" customWidth="1"/>
    <col min="3336" max="3336" width="12.28515625" customWidth="1"/>
    <col min="3337" max="3337" width="14.42578125" customWidth="1"/>
    <col min="3338" max="3338" width="9.7109375" customWidth="1"/>
    <col min="3339" max="3340" width="10.5703125" customWidth="1"/>
    <col min="3341" max="3343" width="10.28515625" customWidth="1"/>
    <col min="3344" max="3344" width="13.140625" customWidth="1"/>
    <col min="3345" max="3346" width="12.140625" customWidth="1"/>
    <col min="3347" max="3347" width="10.7109375" customWidth="1"/>
    <col min="3348" max="3348" width="14" customWidth="1"/>
    <col min="3349" max="3349" width="10.5703125" customWidth="1"/>
    <col min="3350" max="3350" width="13.7109375" customWidth="1"/>
    <col min="3351" max="3351" width="10.7109375" customWidth="1"/>
    <col min="3352" max="3352" width="11" customWidth="1"/>
    <col min="3585" max="3585" width="17.28515625" customWidth="1"/>
    <col min="3586" max="3586" width="13" customWidth="1"/>
    <col min="3587" max="3587" width="10.7109375" customWidth="1"/>
    <col min="3588" max="3588" width="9.85546875" customWidth="1"/>
    <col min="3589" max="3589" width="8.5703125" customWidth="1"/>
    <col min="3590" max="3591" width="10.5703125" customWidth="1"/>
    <col min="3592" max="3592" width="12.28515625" customWidth="1"/>
    <col min="3593" max="3593" width="14.42578125" customWidth="1"/>
    <col min="3594" max="3594" width="9.7109375" customWidth="1"/>
    <col min="3595" max="3596" width="10.5703125" customWidth="1"/>
    <col min="3597" max="3599" width="10.28515625" customWidth="1"/>
    <col min="3600" max="3600" width="13.140625" customWidth="1"/>
    <col min="3601" max="3602" width="12.140625" customWidth="1"/>
    <col min="3603" max="3603" width="10.7109375" customWidth="1"/>
    <col min="3604" max="3604" width="14" customWidth="1"/>
    <col min="3605" max="3605" width="10.5703125" customWidth="1"/>
    <col min="3606" max="3606" width="13.7109375" customWidth="1"/>
    <col min="3607" max="3607" width="10.7109375" customWidth="1"/>
    <col min="3608" max="3608" width="11" customWidth="1"/>
    <col min="3841" max="3841" width="17.28515625" customWidth="1"/>
    <col min="3842" max="3842" width="13" customWidth="1"/>
    <col min="3843" max="3843" width="10.7109375" customWidth="1"/>
    <col min="3844" max="3844" width="9.85546875" customWidth="1"/>
    <col min="3845" max="3845" width="8.5703125" customWidth="1"/>
    <col min="3846" max="3847" width="10.5703125" customWidth="1"/>
    <col min="3848" max="3848" width="12.28515625" customWidth="1"/>
    <col min="3849" max="3849" width="14.42578125" customWidth="1"/>
    <col min="3850" max="3850" width="9.7109375" customWidth="1"/>
    <col min="3851" max="3852" width="10.5703125" customWidth="1"/>
    <col min="3853" max="3855" width="10.28515625" customWidth="1"/>
    <col min="3856" max="3856" width="13.140625" customWidth="1"/>
    <col min="3857" max="3858" width="12.140625" customWidth="1"/>
    <col min="3859" max="3859" width="10.7109375" customWidth="1"/>
    <col min="3860" max="3860" width="14" customWidth="1"/>
    <col min="3861" max="3861" width="10.5703125" customWidth="1"/>
    <col min="3862" max="3862" width="13.7109375" customWidth="1"/>
    <col min="3863" max="3863" width="10.7109375" customWidth="1"/>
    <col min="3864" max="3864" width="11" customWidth="1"/>
    <col min="4097" max="4097" width="17.28515625" customWidth="1"/>
    <col min="4098" max="4098" width="13" customWidth="1"/>
    <col min="4099" max="4099" width="10.7109375" customWidth="1"/>
    <col min="4100" max="4100" width="9.85546875" customWidth="1"/>
    <col min="4101" max="4101" width="8.5703125" customWidth="1"/>
    <col min="4102" max="4103" width="10.5703125" customWidth="1"/>
    <col min="4104" max="4104" width="12.28515625" customWidth="1"/>
    <col min="4105" max="4105" width="14.42578125" customWidth="1"/>
    <col min="4106" max="4106" width="9.7109375" customWidth="1"/>
    <col min="4107" max="4108" width="10.5703125" customWidth="1"/>
    <col min="4109" max="4111" width="10.28515625" customWidth="1"/>
    <col min="4112" max="4112" width="13.140625" customWidth="1"/>
    <col min="4113" max="4114" width="12.140625" customWidth="1"/>
    <col min="4115" max="4115" width="10.7109375" customWidth="1"/>
    <col min="4116" max="4116" width="14" customWidth="1"/>
    <col min="4117" max="4117" width="10.5703125" customWidth="1"/>
    <col min="4118" max="4118" width="13.7109375" customWidth="1"/>
    <col min="4119" max="4119" width="10.7109375" customWidth="1"/>
    <col min="4120" max="4120" width="11" customWidth="1"/>
    <col min="4353" max="4353" width="17.28515625" customWidth="1"/>
    <col min="4354" max="4354" width="13" customWidth="1"/>
    <col min="4355" max="4355" width="10.7109375" customWidth="1"/>
    <col min="4356" max="4356" width="9.85546875" customWidth="1"/>
    <col min="4357" max="4357" width="8.5703125" customWidth="1"/>
    <col min="4358" max="4359" width="10.5703125" customWidth="1"/>
    <col min="4360" max="4360" width="12.28515625" customWidth="1"/>
    <col min="4361" max="4361" width="14.42578125" customWidth="1"/>
    <col min="4362" max="4362" width="9.7109375" customWidth="1"/>
    <col min="4363" max="4364" width="10.5703125" customWidth="1"/>
    <col min="4365" max="4367" width="10.28515625" customWidth="1"/>
    <col min="4368" max="4368" width="13.140625" customWidth="1"/>
    <col min="4369" max="4370" width="12.140625" customWidth="1"/>
    <col min="4371" max="4371" width="10.7109375" customWidth="1"/>
    <col min="4372" max="4372" width="14" customWidth="1"/>
    <col min="4373" max="4373" width="10.5703125" customWidth="1"/>
    <col min="4374" max="4374" width="13.7109375" customWidth="1"/>
    <col min="4375" max="4375" width="10.7109375" customWidth="1"/>
    <col min="4376" max="4376" width="11" customWidth="1"/>
    <col min="4609" max="4609" width="17.28515625" customWidth="1"/>
    <col min="4610" max="4610" width="13" customWidth="1"/>
    <col min="4611" max="4611" width="10.7109375" customWidth="1"/>
    <col min="4612" max="4612" width="9.85546875" customWidth="1"/>
    <col min="4613" max="4613" width="8.5703125" customWidth="1"/>
    <col min="4614" max="4615" width="10.5703125" customWidth="1"/>
    <col min="4616" max="4616" width="12.28515625" customWidth="1"/>
    <col min="4617" max="4617" width="14.42578125" customWidth="1"/>
    <col min="4618" max="4618" width="9.7109375" customWidth="1"/>
    <col min="4619" max="4620" width="10.5703125" customWidth="1"/>
    <col min="4621" max="4623" width="10.28515625" customWidth="1"/>
    <col min="4624" max="4624" width="13.140625" customWidth="1"/>
    <col min="4625" max="4626" width="12.140625" customWidth="1"/>
    <col min="4627" max="4627" width="10.7109375" customWidth="1"/>
    <col min="4628" max="4628" width="14" customWidth="1"/>
    <col min="4629" max="4629" width="10.5703125" customWidth="1"/>
    <col min="4630" max="4630" width="13.7109375" customWidth="1"/>
    <col min="4631" max="4631" width="10.7109375" customWidth="1"/>
    <col min="4632" max="4632" width="11" customWidth="1"/>
    <col min="4865" max="4865" width="17.28515625" customWidth="1"/>
    <col min="4866" max="4866" width="13" customWidth="1"/>
    <col min="4867" max="4867" width="10.7109375" customWidth="1"/>
    <col min="4868" max="4868" width="9.85546875" customWidth="1"/>
    <col min="4869" max="4869" width="8.5703125" customWidth="1"/>
    <col min="4870" max="4871" width="10.5703125" customWidth="1"/>
    <col min="4872" max="4872" width="12.28515625" customWidth="1"/>
    <col min="4873" max="4873" width="14.42578125" customWidth="1"/>
    <col min="4874" max="4874" width="9.7109375" customWidth="1"/>
    <col min="4875" max="4876" width="10.5703125" customWidth="1"/>
    <col min="4877" max="4879" width="10.28515625" customWidth="1"/>
    <col min="4880" max="4880" width="13.140625" customWidth="1"/>
    <col min="4881" max="4882" width="12.140625" customWidth="1"/>
    <col min="4883" max="4883" width="10.7109375" customWidth="1"/>
    <col min="4884" max="4884" width="14" customWidth="1"/>
    <col min="4885" max="4885" width="10.5703125" customWidth="1"/>
    <col min="4886" max="4886" width="13.7109375" customWidth="1"/>
    <col min="4887" max="4887" width="10.7109375" customWidth="1"/>
    <col min="4888" max="4888" width="11" customWidth="1"/>
    <col min="5121" max="5121" width="17.28515625" customWidth="1"/>
    <col min="5122" max="5122" width="13" customWidth="1"/>
    <col min="5123" max="5123" width="10.7109375" customWidth="1"/>
    <col min="5124" max="5124" width="9.85546875" customWidth="1"/>
    <col min="5125" max="5125" width="8.5703125" customWidth="1"/>
    <col min="5126" max="5127" width="10.5703125" customWidth="1"/>
    <col min="5128" max="5128" width="12.28515625" customWidth="1"/>
    <col min="5129" max="5129" width="14.42578125" customWidth="1"/>
    <col min="5130" max="5130" width="9.7109375" customWidth="1"/>
    <col min="5131" max="5132" width="10.5703125" customWidth="1"/>
    <col min="5133" max="5135" width="10.28515625" customWidth="1"/>
    <col min="5136" max="5136" width="13.140625" customWidth="1"/>
    <col min="5137" max="5138" width="12.140625" customWidth="1"/>
    <col min="5139" max="5139" width="10.7109375" customWidth="1"/>
    <col min="5140" max="5140" width="14" customWidth="1"/>
    <col min="5141" max="5141" width="10.5703125" customWidth="1"/>
    <col min="5142" max="5142" width="13.7109375" customWidth="1"/>
    <col min="5143" max="5143" width="10.7109375" customWidth="1"/>
    <col min="5144" max="5144" width="11" customWidth="1"/>
    <col min="5377" max="5377" width="17.28515625" customWidth="1"/>
    <col min="5378" max="5378" width="13" customWidth="1"/>
    <col min="5379" max="5379" width="10.7109375" customWidth="1"/>
    <col min="5380" max="5380" width="9.85546875" customWidth="1"/>
    <col min="5381" max="5381" width="8.5703125" customWidth="1"/>
    <col min="5382" max="5383" width="10.5703125" customWidth="1"/>
    <col min="5384" max="5384" width="12.28515625" customWidth="1"/>
    <col min="5385" max="5385" width="14.42578125" customWidth="1"/>
    <col min="5386" max="5386" width="9.7109375" customWidth="1"/>
    <col min="5387" max="5388" width="10.5703125" customWidth="1"/>
    <col min="5389" max="5391" width="10.28515625" customWidth="1"/>
    <col min="5392" max="5392" width="13.140625" customWidth="1"/>
    <col min="5393" max="5394" width="12.140625" customWidth="1"/>
    <col min="5395" max="5395" width="10.7109375" customWidth="1"/>
    <col min="5396" max="5396" width="14" customWidth="1"/>
    <col min="5397" max="5397" width="10.5703125" customWidth="1"/>
    <col min="5398" max="5398" width="13.7109375" customWidth="1"/>
    <col min="5399" max="5399" width="10.7109375" customWidth="1"/>
    <col min="5400" max="5400" width="11" customWidth="1"/>
    <col min="5633" max="5633" width="17.28515625" customWidth="1"/>
    <col min="5634" max="5634" width="13" customWidth="1"/>
    <col min="5635" max="5635" width="10.7109375" customWidth="1"/>
    <col min="5636" max="5636" width="9.85546875" customWidth="1"/>
    <col min="5637" max="5637" width="8.5703125" customWidth="1"/>
    <col min="5638" max="5639" width="10.5703125" customWidth="1"/>
    <col min="5640" max="5640" width="12.28515625" customWidth="1"/>
    <col min="5641" max="5641" width="14.42578125" customWidth="1"/>
    <col min="5642" max="5642" width="9.7109375" customWidth="1"/>
    <col min="5643" max="5644" width="10.5703125" customWidth="1"/>
    <col min="5645" max="5647" width="10.28515625" customWidth="1"/>
    <col min="5648" max="5648" width="13.140625" customWidth="1"/>
    <col min="5649" max="5650" width="12.140625" customWidth="1"/>
    <col min="5651" max="5651" width="10.7109375" customWidth="1"/>
    <col min="5652" max="5652" width="14" customWidth="1"/>
    <col min="5653" max="5653" width="10.5703125" customWidth="1"/>
    <col min="5654" max="5654" width="13.7109375" customWidth="1"/>
    <col min="5655" max="5655" width="10.7109375" customWidth="1"/>
    <col min="5656" max="5656" width="11" customWidth="1"/>
    <col min="5889" max="5889" width="17.28515625" customWidth="1"/>
    <col min="5890" max="5890" width="13" customWidth="1"/>
    <col min="5891" max="5891" width="10.7109375" customWidth="1"/>
    <col min="5892" max="5892" width="9.85546875" customWidth="1"/>
    <col min="5893" max="5893" width="8.5703125" customWidth="1"/>
    <col min="5894" max="5895" width="10.5703125" customWidth="1"/>
    <col min="5896" max="5896" width="12.28515625" customWidth="1"/>
    <col min="5897" max="5897" width="14.42578125" customWidth="1"/>
    <col min="5898" max="5898" width="9.7109375" customWidth="1"/>
    <col min="5899" max="5900" width="10.5703125" customWidth="1"/>
    <col min="5901" max="5903" width="10.28515625" customWidth="1"/>
    <col min="5904" max="5904" width="13.140625" customWidth="1"/>
    <col min="5905" max="5906" width="12.140625" customWidth="1"/>
    <col min="5907" max="5907" width="10.7109375" customWidth="1"/>
    <col min="5908" max="5908" width="14" customWidth="1"/>
    <col min="5909" max="5909" width="10.5703125" customWidth="1"/>
    <col min="5910" max="5910" width="13.7109375" customWidth="1"/>
    <col min="5911" max="5911" width="10.7109375" customWidth="1"/>
    <col min="5912" max="5912" width="11" customWidth="1"/>
    <col min="6145" max="6145" width="17.28515625" customWidth="1"/>
    <col min="6146" max="6146" width="13" customWidth="1"/>
    <col min="6147" max="6147" width="10.7109375" customWidth="1"/>
    <col min="6148" max="6148" width="9.85546875" customWidth="1"/>
    <col min="6149" max="6149" width="8.5703125" customWidth="1"/>
    <col min="6150" max="6151" width="10.5703125" customWidth="1"/>
    <col min="6152" max="6152" width="12.28515625" customWidth="1"/>
    <col min="6153" max="6153" width="14.42578125" customWidth="1"/>
    <col min="6154" max="6154" width="9.7109375" customWidth="1"/>
    <col min="6155" max="6156" width="10.5703125" customWidth="1"/>
    <col min="6157" max="6159" width="10.28515625" customWidth="1"/>
    <col min="6160" max="6160" width="13.140625" customWidth="1"/>
    <col min="6161" max="6162" width="12.140625" customWidth="1"/>
    <col min="6163" max="6163" width="10.7109375" customWidth="1"/>
    <col min="6164" max="6164" width="14" customWidth="1"/>
    <col min="6165" max="6165" width="10.5703125" customWidth="1"/>
    <col min="6166" max="6166" width="13.7109375" customWidth="1"/>
    <col min="6167" max="6167" width="10.7109375" customWidth="1"/>
    <col min="6168" max="6168" width="11" customWidth="1"/>
    <col min="6401" max="6401" width="17.28515625" customWidth="1"/>
    <col min="6402" max="6402" width="13" customWidth="1"/>
    <col min="6403" max="6403" width="10.7109375" customWidth="1"/>
    <col min="6404" max="6404" width="9.85546875" customWidth="1"/>
    <col min="6405" max="6405" width="8.5703125" customWidth="1"/>
    <col min="6406" max="6407" width="10.5703125" customWidth="1"/>
    <col min="6408" max="6408" width="12.28515625" customWidth="1"/>
    <col min="6409" max="6409" width="14.42578125" customWidth="1"/>
    <col min="6410" max="6410" width="9.7109375" customWidth="1"/>
    <col min="6411" max="6412" width="10.5703125" customWidth="1"/>
    <col min="6413" max="6415" width="10.28515625" customWidth="1"/>
    <col min="6416" max="6416" width="13.140625" customWidth="1"/>
    <col min="6417" max="6418" width="12.140625" customWidth="1"/>
    <col min="6419" max="6419" width="10.7109375" customWidth="1"/>
    <col min="6420" max="6420" width="14" customWidth="1"/>
    <col min="6421" max="6421" width="10.5703125" customWidth="1"/>
    <col min="6422" max="6422" width="13.7109375" customWidth="1"/>
    <col min="6423" max="6423" width="10.7109375" customWidth="1"/>
    <col min="6424" max="6424" width="11" customWidth="1"/>
    <col min="6657" max="6657" width="17.28515625" customWidth="1"/>
    <col min="6658" max="6658" width="13" customWidth="1"/>
    <col min="6659" max="6659" width="10.7109375" customWidth="1"/>
    <col min="6660" max="6660" width="9.85546875" customWidth="1"/>
    <col min="6661" max="6661" width="8.5703125" customWidth="1"/>
    <col min="6662" max="6663" width="10.5703125" customWidth="1"/>
    <col min="6664" max="6664" width="12.28515625" customWidth="1"/>
    <col min="6665" max="6665" width="14.42578125" customWidth="1"/>
    <col min="6666" max="6666" width="9.7109375" customWidth="1"/>
    <col min="6667" max="6668" width="10.5703125" customWidth="1"/>
    <col min="6669" max="6671" width="10.28515625" customWidth="1"/>
    <col min="6672" max="6672" width="13.140625" customWidth="1"/>
    <col min="6673" max="6674" width="12.140625" customWidth="1"/>
    <col min="6675" max="6675" width="10.7109375" customWidth="1"/>
    <col min="6676" max="6676" width="14" customWidth="1"/>
    <col min="6677" max="6677" width="10.5703125" customWidth="1"/>
    <col min="6678" max="6678" width="13.7109375" customWidth="1"/>
    <col min="6679" max="6679" width="10.7109375" customWidth="1"/>
    <col min="6680" max="6680" width="11" customWidth="1"/>
    <col min="6913" max="6913" width="17.28515625" customWidth="1"/>
    <col min="6914" max="6914" width="13" customWidth="1"/>
    <col min="6915" max="6915" width="10.7109375" customWidth="1"/>
    <col min="6916" max="6916" width="9.85546875" customWidth="1"/>
    <col min="6917" max="6917" width="8.5703125" customWidth="1"/>
    <col min="6918" max="6919" width="10.5703125" customWidth="1"/>
    <col min="6920" max="6920" width="12.28515625" customWidth="1"/>
    <col min="6921" max="6921" width="14.42578125" customWidth="1"/>
    <col min="6922" max="6922" width="9.7109375" customWidth="1"/>
    <col min="6923" max="6924" width="10.5703125" customWidth="1"/>
    <col min="6925" max="6927" width="10.28515625" customWidth="1"/>
    <col min="6928" max="6928" width="13.140625" customWidth="1"/>
    <col min="6929" max="6930" width="12.140625" customWidth="1"/>
    <col min="6931" max="6931" width="10.7109375" customWidth="1"/>
    <col min="6932" max="6932" width="14" customWidth="1"/>
    <col min="6933" max="6933" width="10.5703125" customWidth="1"/>
    <col min="6934" max="6934" width="13.7109375" customWidth="1"/>
    <col min="6935" max="6935" width="10.7109375" customWidth="1"/>
    <col min="6936" max="6936" width="11" customWidth="1"/>
    <col min="7169" max="7169" width="17.28515625" customWidth="1"/>
    <col min="7170" max="7170" width="13" customWidth="1"/>
    <col min="7171" max="7171" width="10.7109375" customWidth="1"/>
    <col min="7172" max="7172" width="9.85546875" customWidth="1"/>
    <col min="7173" max="7173" width="8.5703125" customWidth="1"/>
    <col min="7174" max="7175" width="10.5703125" customWidth="1"/>
    <col min="7176" max="7176" width="12.28515625" customWidth="1"/>
    <col min="7177" max="7177" width="14.42578125" customWidth="1"/>
    <col min="7178" max="7178" width="9.7109375" customWidth="1"/>
    <col min="7179" max="7180" width="10.5703125" customWidth="1"/>
    <col min="7181" max="7183" width="10.28515625" customWidth="1"/>
    <col min="7184" max="7184" width="13.140625" customWidth="1"/>
    <col min="7185" max="7186" width="12.140625" customWidth="1"/>
    <col min="7187" max="7187" width="10.7109375" customWidth="1"/>
    <col min="7188" max="7188" width="14" customWidth="1"/>
    <col min="7189" max="7189" width="10.5703125" customWidth="1"/>
    <col min="7190" max="7190" width="13.7109375" customWidth="1"/>
    <col min="7191" max="7191" width="10.7109375" customWidth="1"/>
    <col min="7192" max="7192" width="11" customWidth="1"/>
    <col min="7425" max="7425" width="17.28515625" customWidth="1"/>
    <col min="7426" max="7426" width="13" customWidth="1"/>
    <col min="7427" max="7427" width="10.7109375" customWidth="1"/>
    <col min="7428" max="7428" width="9.85546875" customWidth="1"/>
    <col min="7429" max="7429" width="8.5703125" customWidth="1"/>
    <col min="7430" max="7431" width="10.5703125" customWidth="1"/>
    <col min="7432" max="7432" width="12.28515625" customWidth="1"/>
    <col min="7433" max="7433" width="14.42578125" customWidth="1"/>
    <col min="7434" max="7434" width="9.7109375" customWidth="1"/>
    <col min="7435" max="7436" width="10.5703125" customWidth="1"/>
    <col min="7437" max="7439" width="10.28515625" customWidth="1"/>
    <col min="7440" max="7440" width="13.140625" customWidth="1"/>
    <col min="7441" max="7442" width="12.140625" customWidth="1"/>
    <col min="7443" max="7443" width="10.7109375" customWidth="1"/>
    <col min="7444" max="7444" width="14" customWidth="1"/>
    <col min="7445" max="7445" width="10.5703125" customWidth="1"/>
    <col min="7446" max="7446" width="13.7109375" customWidth="1"/>
    <col min="7447" max="7447" width="10.7109375" customWidth="1"/>
    <col min="7448" max="7448" width="11" customWidth="1"/>
    <col min="7681" max="7681" width="17.28515625" customWidth="1"/>
    <col min="7682" max="7682" width="13" customWidth="1"/>
    <col min="7683" max="7683" width="10.7109375" customWidth="1"/>
    <col min="7684" max="7684" width="9.85546875" customWidth="1"/>
    <col min="7685" max="7685" width="8.5703125" customWidth="1"/>
    <col min="7686" max="7687" width="10.5703125" customWidth="1"/>
    <col min="7688" max="7688" width="12.28515625" customWidth="1"/>
    <col min="7689" max="7689" width="14.42578125" customWidth="1"/>
    <col min="7690" max="7690" width="9.7109375" customWidth="1"/>
    <col min="7691" max="7692" width="10.5703125" customWidth="1"/>
    <col min="7693" max="7695" width="10.28515625" customWidth="1"/>
    <col min="7696" max="7696" width="13.140625" customWidth="1"/>
    <col min="7697" max="7698" width="12.140625" customWidth="1"/>
    <col min="7699" max="7699" width="10.7109375" customWidth="1"/>
    <col min="7700" max="7700" width="14" customWidth="1"/>
    <col min="7701" max="7701" width="10.5703125" customWidth="1"/>
    <col min="7702" max="7702" width="13.7109375" customWidth="1"/>
    <col min="7703" max="7703" width="10.7109375" customWidth="1"/>
    <col min="7704" max="7704" width="11" customWidth="1"/>
    <col min="7937" max="7937" width="17.28515625" customWidth="1"/>
    <col min="7938" max="7938" width="13" customWidth="1"/>
    <col min="7939" max="7939" width="10.7109375" customWidth="1"/>
    <col min="7940" max="7940" width="9.85546875" customWidth="1"/>
    <col min="7941" max="7941" width="8.5703125" customWidth="1"/>
    <col min="7942" max="7943" width="10.5703125" customWidth="1"/>
    <col min="7944" max="7944" width="12.28515625" customWidth="1"/>
    <col min="7945" max="7945" width="14.42578125" customWidth="1"/>
    <col min="7946" max="7946" width="9.7109375" customWidth="1"/>
    <col min="7947" max="7948" width="10.5703125" customWidth="1"/>
    <col min="7949" max="7951" width="10.28515625" customWidth="1"/>
    <col min="7952" max="7952" width="13.140625" customWidth="1"/>
    <col min="7953" max="7954" width="12.140625" customWidth="1"/>
    <col min="7955" max="7955" width="10.7109375" customWidth="1"/>
    <col min="7956" max="7956" width="14" customWidth="1"/>
    <col min="7957" max="7957" width="10.5703125" customWidth="1"/>
    <col min="7958" max="7958" width="13.7109375" customWidth="1"/>
    <col min="7959" max="7959" width="10.7109375" customWidth="1"/>
    <col min="7960" max="7960" width="11" customWidth="1"/>
    <col min="8193" max="8193" width="17.28515625" customWidth="1"/>
    <col min="8194" max="8194" width="13" customWidth="1"/>
    <col min="8195" max="8195" width="10.7109375" customWidth="1"/>
    <col min="8196" max="8196" width="9.85546875" customWidth="1"/>
    <col min="8197" max="8197" width="8.5703125" customWidth="1"/>
    <col min="8198" max="8199" width="10.5703125" customWidth="1"/>
    <col min="8200" max="8200" width="12.28515625" customWidth="1"/>
    <col min="8201" max="8201" width="14.42578125" customWidth="1"/>
    <col min="8202" max="8202" width="9.7109375" customWidth="1"/>
    <col min="8203" max="8204" width="10.5703125" customWidth="1"/>
    <col min="8205" max="8207" width="10.28515625" customWidth="1"/>
    <col min="8208" max="8208" width="13.140625" customWidth="1"/>
    <col min="8209" max="8210" width="12.140625" customWidth="1"/>
    <col min="8211" max="8211" width="10.7109375" customWidth="1"/>
    <col min="8212" max="8212" width="14" customWidth="1"/>
    <col min="8213" max="8213" width="10.5703125" customWidth="1"/>
    <col min="8214" max="8214" width="13.7109375" customWidth="1"/>
    <col min="8215" max="8215" width="10.7109375" customWidth="1"/>
    <col min="8216" max="8216" width="11" customWidth="1"/>
    <col min="8449" max="8449" width="17.28515625" customWidth="1"/>
    <col min="8450" max="8450" width="13" customWidth="1"/>
    <col min="8451" max="8451" width="10.7109375" customWidth="1"/>
    <col min="8452" max="8452" width="9.85546875" customWidth="1"/>
    <col min="8453" max="8453" width="8.5703125" customWidth="1"/>
    <col min="8454" max="8455" width="10.5703125" customWidth="1"/>
    <col min="8456" max="8456" width="12.28515625" customWidth="1"/>
    <col min="8457" max="8457" width="14.42578125" customWidth="1"/>
    <col min="8458" max="8458" width="9.7109375" customWidth="1"/>
    <col min="8459" max="8460" width="10.5703125" customWidth="1"/>
    <col min="8461" max="8463" width="10.28515625" customWidth="1"/>
    <col min="8464" max="8464" width="13.140625" customWidth="1"/>
    <col min="8465" max="8466" width="12.140625" customWidth="1"/>
    <col min="8467" max="8467" width="10.7109375" customWidth="1"/>
    <col min="8468" max="8468" width="14" customWidth="1"/>
    <col min="8469" max="8469" width="10.5703125" customWidth="1"/>
    <col min="8470" max="8470" width="13.7109375" customWidth="1"/>
    <col min="8471" max="8471" width="10.7109375" customWidth="1"/>
    <col min="8472" max="8472" width="11" customWidth="1"/>
    <col min="8705" max="8705" width="17.28515625" customWidth="1"/>
    <col min="8706" max="8706" width="13" customWidth="1"/>
    <col min="8707" max="8707" width="10.7109375" customWidth="1"/>
    <col min="8708" max="8708" width="9.85546875" customWidth="1"/>
    <col min="8709" max="8709" width="8.5703125" customWidth="1"/>
    <col min="8710" max="8711" width="10.5703125" customWidth="1"/>
    <col min="8712" max="8712" width="12.28515625" customWidth="1"/>
    <col min="8713" max="8713" width="14.42578125" customWidth="1"/>
    <col min="8714" max="8714" width="9.7109375" customWidth="1"/>
    <col min="8715" max="8716" width="10.5703125" customWidth="1"/>
    <col min="8717" max="8719" width="10.28515625" customWidth="1"/>
    <col min="8720" max="8720" width="13.140625" customWidth="1"/>
    <col min="8721" max="8722" width="12.140625" customWidth="1"/>
    <col min="8723" max="8723" width="10.7109375" customWidth="1"/>
    <col min="8724" max="8724" width="14" customWidth="1"/>
    <col min="8725" max="8725" width="10.5703125" customWidth="1"/>
    <col min="8726" max="8726" width="13.7109375" customWidth="1"/>
    <col min="8727" max="8727" width="10.7109375" customWidth="1"/>
    <col min="8728" max="8728" width="11" customWidth="1"/>
    <col min="8961" max="8961" width="17.28515625" customWidth="1"/>
    <col min="8962" max="8962" width="13" customWidth="1"/>
    <col min="8963" max="8963" width="10.7109375" customWidth="1"/>
    <col min="8964" max="8964" width="9.85546875" customWidth="1"/>
    <col min="8965" max="8965" width="8.5703125" customWidth="1"/>
    <col min="8966" max="8967" width="10.5703125" customWidth="1"/>
    <col min="8968" max="8968" width="12.28515625" customWidth="1"/>
    <col min="8969" max="8969" width="14.42578125" customWidth="1"/>
    <col min="8970" max="8970" width="9.7109375" customWidth="1"/>
    <col min="8971" max="8972" width="10.5703125" customWidth="1"/>
    <col min="8973" max="8975" width="10.28515625" customWidth="1"/>
    <col min="8976" max="8976" width="13.140625" customWidth="1"/>
    <col min="8977" max="8978" width="12.140625" customWidth="1"/>
    <col min="8979" max="8979" width="10.7109375" customWidth="1"/>
    <col min="8980" max="8980" width="14" customWidth="1"/>
    <col min="8981" max="8981" width="10.5703125" customWidth="1"/>
    <col min="8982" max="8982" width="13.7109375" customWidth="1"/>
    <col min="8983" max="8983" width="10.7109375" customWidth="1"/>
    <col min="8984" max="8984" width="11" customWidth="1"/>
    <col min="9217" max="9217" width="17.28515625" customWidth="1"/>
    <col min="9218" max="9218" width="13" customWidth="1"/>
    <col min="9219" max="9219" width="10.7109375" customWidth="1"/>
    <col min="9220" max="9220" width="9.85546875" customWidth="1"/>
    <col min="9221" max="9221" width="8.5703125" customWidth="1"/>
    <col min="9222" max="9223" width="10.5703125" customWidth="1"/>
    <col min="9224" max="9224" width="12.28515625" customWidth="1"/>
    <col min="9225" max="9225" width="14.42578125" customWidth="1"/>
    <col min="9226" max="9226" width="9.7109375" customWidth="1"/>
    <col min="9227" max="9228" width="10.5703125" customWidth="1"/>
    <col min="9229" max="9231" width="10.28515625" customWidth="1"/>
    <col min="9232" max="9232" width="13.140625" customWidth="1"/>
    <col min="9233" max="9234" width="12.140625" customWidth="1"/>
    <col min="9235" max="9235" width="10.7109375" customWidth="1"/>
    <col min="9236" max="9236" width="14" customWidth="1"/>
    <col min="9237" max="9237" width="10.5703125" customWidth="1"/>
    <col min="9238" max="9238" width="13.7109375" customWidth="1"/>
    <col min="9239" max="9239" width="10.7109375" customWidth="1"/>
    <col min="9240" max="9240" width="11" customWidth="1"/>
    <col min="9473" max="9473" width="17.28515625" customWidth="1"/>
    <col min="9474" max="9474" width="13" customWidth="1"/>
    <col min="9475" max="9475" width="10.7109375" customWidth="1"/>
    <col min="9476" max="9476" width="9.85546875" customWidth="1"/>
    <col min="9477" max="9477" width="8.5703125" customWidth="1"/>
    <col min="9478" max="9479" width="10.5703125" customWidth="1"/>
    <col min="9480" max="9480" width="12.28515625" customWidth="1"/>
    <col min="9481" max="9481" width="14.42578125" customWidth="1"/>
    <col min="9482" max="9482" width="9.7109375" customWidth="1"/>
    <col min="9483" max="9484" width="10.5703125" customWidth="1"/>
    <col min="9485" max="9487" width="10.28515625" customWidth="1"/>
    <col min="9488" max="9488" width="13.140625" customWidth="1"/>
    <col min="9489" max="9490" width="12.140625" customWidth="1"/>
    <col min="9491" max="9491" width="10.7109375" customWidth="1"/>
    <col min="9492" max="9492" width="14" customWidth="1"/>
    <col min="9493" max="9493" width="10.5703125" customWidth="1"/>
    <col min="9494" max="9494" width="13.7109375" customWidth="1"/>
    <col min="9495" max="9495" width="10.7109375" customWidth="1"/>
    <col min="9496" max="9496" width="11" customWidth="1"/>
    <col min="9729" max="9729" width="17.28515625" customWidth="1"/>
    <col min="9730" max="9730" width="13" customWidth="1"/>
    <col min="9731" max="9731" width="10.7109375" customWidth="1"/>
    <col min="9732" max="9732" width="9.85546875" customWidth="1"/>
    <col min="9733" max="9733" width="8.5703125" customWidth="1"/>
    <col min="9734" max="9735" width="10.5703125" customWidth="1"/>
    <col min="9736" max="9736" width="12.28515625" customWidth="1"/>
    <col min="9737" max="9737" width="14.42578125" customWidth="1"/>
    <col min="9738" max="9738" width="9.7109375" customWidth="1"/>
    <col min="9739" max="9740" width="10.5703125" customWidth="1"/>
    <col min="9741" max="9743" width="10.28515625" customWidth="1"/>
    <col min="9744" max="9744" width="13.140625" customWidth="1"/>
    <col min="9745" max="9746" width="12.140625" customWidth="1"/>
    <col min="9747" max="9747" width="10.7109375" customWidth="1"/>
    <col min="9748" max="9748" width="14" customWidth="1"/>
    <col min="9749" max="9749" width="10.5703125" customWidth="1"/>
    <col min="9750" max="9750" width="13.7109375" customWidth="1"/>
    <col min="9751" max="9751" width="10.7109375" customWidth="1"/>
    <col min="9752" max="9752" width="11" customWidth="1"/>
    <col min="9985" max="9985" width="17.28515625" customWidth="1"/>
    <col min="9986" max="9986" width="13" customWidth="1"/>
    <col min="9987" max="9987" width="10.7109375" customWidth="1"/>
    <col min="9988" max="9988" width="9.85546875" customWidth="1"/>
    <col min="9989" max="9989" width="8.5703125" customWidth="1"/>
    <col min="9990" max="9991" width="10.5703125" customWidth="1"/>
    <col min="9992" max="9992" width="12.28515625" customWidth="1"/>
    <col min="9993" max="9993" width="14.42578125" customWidth="1"/>
    <col min="9994" max="9994" width="9.7109375" customWidth="1"/>
    <col min="9995" max="9996" width="10.5703125" customWidth="1"/>
    <col min="9997" max="9999" width="10.28515625" customWidth="1"/>
    <col min="10000" max="10000" width="13.140625" customWidth="1"/>
    <col min="10001" max="10002" width="12.140625" customWidth="1"/>
    <col min="10003" max="10003" width="10.7109375" customWidth="1"/>
    <col min="10004" max="10004" width="14" customWidth="1"/>
    <col min="10005" max="10005" width="10.5703125" customWidth="1"/>
    <col min="10006" max="10006" width="13.7109375" customWidth="1"/>
    <col min="10007" max="10007" width="10.7109375" customWidth="1"/>
    <col min="10008" max="10008" width="11" customWidth="1"/>
    <col min="10241" max="10241" width="17.28515625" customWidth="1"/>
    <col min="10242" max="10242" width="13" customWidth="1"/>
    <col min="10243" max="10243" width="10.7109375" customWidth="1"/>
    <col min="10244" max="10244" width="9.85546875" customWidth="1"/>
    <col min="10245" max="10245" width="8.5703125" customWidth="1"/>
    <col min="10246" max="10247" width="10.5703125" customWidth="1"/>
    <col min="10248" max="10248" width="12.28515625" customWidth="1"/>
    <col min="10249" max="10249" width="14.42578125" customWidth="1"/>
    <col min="10250" max="10250" width="9.7109375" customWidth="1"/>
    <col min="10251" max="10252" width="10.5703125" customWidth="1"/>
    <col min="10253" max="10255" width="10.28515625" customWidth="1"/>
    <col min="10256" max="10256" width="13.140625" customWidth="1"/>
    <col min="10257" max="10258" width="12.140625" customWidth="1"/>
    <col min="10259" max="10259" width="10.7109375" customWidth="1"/>
    <col min="10260" max="10260" width="14" customWidth="1"/>
    <col min="10261" max="10261" width="10.5703125" customWidth="1"/>
    <col min="10262" max="10262" width="13.7109375" customWidth="1"/>
    <col min="10263" max="10263" width="10.7109375" customWidth="1"/>
    <col min="10264" max="10264" width="11" customWidth="1"/>
    <col min="10497" max="10497" width="17.28515625" customWidth="1"/>
    <col min="10498" max="10498" width="13" customWidth="1"/>
    <col min="10499" max="10499" width="10.7109375" customWidth="1"/>
    <col min="10500" max="10500" width="9.85546875" customWidth="1"/>
    <col min="10501" max="10501" width="8.5703125" customWidth="1"/>
    <col min="10502" max="10503" width="10.5703125" customWidth="1"/>
    <col min="10504" max="10504" width="12.28515625" customWidth="1"/>
    <col min="10505" max="10505" width="14.42578125" customWidth="1"/>
    <col min="10506" max="10506" width="9.7109375" customWidth="1"/>
    <col min="10507" max="10508" width="10.5703125" customWidth="1"/>
    <col min="10509" max="10511" width="10.28515625" customWidth="1"/>
    <col min="10512" max="10512" width="13.140625" customWidth="1"/>
    <col min="10513" max="10514" width="12.140625" customWidth="1"/>
    <col min="10515" max="10515" width="10.7109375" customWidth="1"/>
    <col min="10516" max="10516" width="14" customWidth="1"/>
    <col min="10517" max="10517" width="10.5703125" customWidth="1"/>
    <col min="10518" max="10518" width="13.7109375" customWidth="1"/>
    <col min="10519" max="10519" width="10.7109375" customWidth="1"/>
    <col min="10520" max="10520" width="11" customWidth="1"/>
    <col min="10753" max="10753" width="17.28515625" customWidth="1"/>
    <col min="10754" max="10754" width="13" customWidth="1"/>
    <col min="10755" max="10755" width="10.7109375" customWidth="1"/>
    <col min="10756" max="10756" width="9.85546875" customWidth="1"/>
    <col min="10757" max="10757" width="8.5703125" customWidth="1"/>
    <col min="10758" max="10759" width="10.5703125" customWidth="1"/>
    <col min="10760" max="10760" width="12.28515625" customWidth="1"/>
    <col min="10761" max="10761" width="14.42578125" customWidth="1"/>
    <col min="10762" max="10762" width="9.7109375" customWidth="1"/>
    <col min="10763" max="10764" width="10.5703125" customWidth="1"/>
    <col min="10765" max="10767" width="10.28515625" customWidth="1"/>
    <col min="10768" max="10768" width="13.140625" customWidth="1"/>
    <col min="10769" max="10770" width="12.140625" customWidth="1"/>
    <col min="10771" max="10771" width="10.7109375" customWidth="1"/>
    <col min="10772" max="10772" width="14" customWidth="1"/>
    <col min="10773" max="10773" width="10.5703125" customWidth="1"/>
    <col min="10774" max="10774" width="13.7109375" customWidth="1"/>
    <col min="10775" max="10775" width="10.7109375" customWidth="1"/>
    <col min="10776" max="10776" width="11" customWidth="1"/>
    <col min="11009" max="11009" width="17.28515625" customWidth="1"/>
    <col min="11010" max="11010" width="13" customWidth="1"/>
    <col min="11011" max="11011" width="10.7109375" customWidth="1"/>
    <col min="11012" max="11012" width="9.85546875" customWidth="1"/>
    <col min="11013" max="11013" width="8.5703125" customWidth="1"/>
    <col min="11014" max="11015" width="10.5703125" customWidth="1"/>
    <col min="11016" max="11016" width="12.28515625" customWidth="1"/>
    <col min="11017" max="11017" width="14.42578125" customWidth="1"/>
    <col min="11018" max="11018" width="9.7109375" customWidth="1"/>
    <col min="11019" max="11020" width="10.5703125" customWidth="1"/>
    <col min="11021" max="11023" width="10.28515625" customWidth="1"/>
    <col min="11024" max="11024" width="13.140625" customWidth="1"/>
    <col min="11025" max="11026" width="12.140625" customWidth="1"/>
    <col min="11027" max="11027" width="10.7109375" customWidth="1"/>
    <col min="11028" max="11028" width="14" customWidth="1"/>
    <col min="11029" max="11029" width="10.5703125" customWidth="1"/>
    <col min="11030" max="11030" width="13.7109375" customWidth="1"/>
    <col min="11031" max="11031" width="10.7109375" customWidth="1"/>
    <col min="11032" max="11032" width="11" customWidth="1"/>
    <col min="11265" max="11265" width="17.28515625" customWidth="1"/>
    <col min="11266" max="11266" width="13" customWidth="1"/>
    <col min="11267" max="11267" width="10.7109375" customWidth="1"/>
    <col min="11268" max="11268" width="9.85546875" customWidth="1"/>
    <col min="11269" max="11269" width="8.5703125" customWidth="1"/>
    <col min="11270" max="11271" width="10.5703125" customWidth="1"/>
    <col min="11272" max="11272" width="12.28515625" customWidth="1"/>
    <col min="11273" max="11273" width="14.42578125" customWidth="1"/>
    <col min="11274" max="11274" width="9.7109375" customWidth="1"/>
    <col min="11275" max="11276" width="10.5703125" customWidth="1"/>
    <col min="11277" max="11279" width="10.28515625" customWidth="1"/>
    <col min="11280" max="11280" width="13.140625" customWidth="1"/>
    <col min="11281" max="11282" width="12.140625" customWidth="1"/>
    <col min="11283" max="11283" width="10.7109375" customWidth="1"/>
    <col min="11284" max="11284" width="14" customWidth="1"/>
    <col min="11285" max="11285" width="10.5703125" customWidth="1"/>
    <col min="11286" max="11286" width="13.7109375" customWidth="1"/>
    <col min="11287" max="11287" width="10.7109375" customWidth="1"/>
    <col min="11288" max="11288" width="11" customWidth="1"/>
    <col min="11521" max="11521" width="17.28515625" customWidth="1"/>
    <col min="11522" max="11522" width="13" customWidth="1"/>
    <col min="11523" max="11523" width="10.7109375" customWidth="1"/>
    <col min="11524" max="11524" width="9.85546875" customWidth="1"/>
    <col min="11525" max="11525" width="8.5703125" customWidth="1"/>
    <col min="11526" max="11527" width="10.5703125" customWidth="1"/>
    <col min="11528" max="11528" width="12.28515625" customWidth="1"/>
    <col min="11529" max="11529" width="14.42578125" customWidth="1"/>
    <col min="11530" max="11530" width="9.7109375" customWidth="1"/>
    <col min="11531" max="11532" width="10.5703125" customWidth="1"/>
    <col min="11533" max="11535" width="10.28515625" customWidth="1"/>
    <col min="11536" max="11536" width="13.140625" customWidth="1"/>
    <col min="11537" max="11538" width="12.140625" customWidth="1"/>
    <col min="11539" max="11539" width="10.7109375" customWidth="1"/>
    <col min="11540" max="11540" width="14" customWidth="1"/>
    <col min="11541" max="11541" width="10.5703125" customWidth="1"/>
    <col min="11542" max="11542" width="13.7109375" customWidth="1"/>
    <col min="11543" max="11543" width="10.7109375" customWidth="1"/>
    <col min="11544" max="11544" width="11" customWidth="1"/>
    <col min="11777" max="11777" width="17.28515625" customWidth="1"/>
    <col min="11778" max="11778" width="13" customWidth="1"/>
    <col min="11779" max="11779" width="10.7109375" customWidth="1"/>
    <col min="11780" max="11780" width="9.85546875" customWidth="1"/>
    <col min="11781" max="11781" width="8.5703125" customWidth="1"/>
    <col min="11782" max="11783" width="10.5703125" customWidth="1"/>
    <col min="11784" max="11784" width="12.28515625" customWidth="1"/>
    <col min="11785" max="11785" width="14.42578125" customWidth="1"/>
    <col min="11786" max="11786" width="9.7109375" customWidth="1"/>
    <col min="11787" max="11788" width="10.5703125" customWidth="1"/>
    <col min="11789" max="11791" width="10.28515625" customWidth="1"/>
    <col min="11792" max="11792" width="13.140625" customWidth="1"/>
    <col min="11793" max="11794" width="12.140625" customWidth="1"/>
    <col min="11795" max="11795" width="10.7109375" customWidth="1"/>
    <col min="11796" max="11796" width="14" customWidth="1"/>
    <col min="11797" max="11797" width="10.5703125" customWidth="1"/>
    <col min="11798" max="11798" width="13.7109375" customWidth="1"/>
    <col min="11799" max="11799" width="10.7109375" customWidth="1"/>
    <col min="11800" max="11800" width="11" customWidth="1"/>
    <col min="12033" max="12033" width="17.28515625" customWidth="1"/>
    <col min="12034" max="12034" width="13" customWidth="1"/>
    <col min="12035" max="12035" width="10.7109375" customWidth="1"/>
    <col min="12036" max="12036" width="9.85546875" customWidth="1"/>
    <col min="12037" max="12037" width="8.5703125" customWidth="1"/>
    <col min="12038" max="12039" width="10.5703125" customWidth="1"/>
    <col min="12040" max="12040" width="12.28515625" customWidth="1"/>
    <col min="12041" max="12041" width="14.42578125" customWidth="1"/>
    <col min="12042" max="12042" width="9.7109375" customWidth="1"/>
    <col min="12043" max="12044" width="10.5703125" customWidth="1"/>
    <col min="12045" max="12047" width="10.28515625" customWidth="1"/>
    <col min="12048" max="12048" width="13.140625" customWidth="1"/>
    <col min="12049" max="12050" width="12.140625" customWidth="1"/>
    <col min="12051" max="12051" width="10.7109375" customWidth="1"/>
    <col min="12052" max="12052" width="14" customWidth="1"/>
    <col min="12053" max="12053" width="10.5703125" customWidth="1"/>
    <col min="12054" max="12054" width="13.7109375" customWidth="1"/>
    <col min="12055" max="12055" width="10.7109375" customWidth="1"/>
    <col min="12056" max="12056" width="11" customWidth="1"/>
    <col min="12289" max="12289" width="17.28515625" customWidth="1"/>
    <col min="12290" max="12290" width="13" customWidth="1"/>
    <col min="12291" max="12291" width="10.7109375" customWidth="1"/>
    <col min="12292" max="12292" width="9.85546875" customWidth="1"/>
    <col min="12293" max="12293" width="8.5703125" customWidth="1"/>
    <col min="12294" max="12295" width="10.5703125" customWidth="1"/>
    <col min="12296" max="12296" width="12.28515625" customWidth="1"/>
    <col min="12297" max="12297" width="14.42578125" customWidth="1"/>
    <col min="12298" max="12298" width="9.7109375" customWidth="1"/>
    <col min="12299" max="12300" width="10.5703125" customWidth="1"/>
    <col min="12301" max="12303" width="10.28515625" customWidth="1"/>
    <col min="12304" max="12304" width="13.140625" customWidth="1"/>
    <col min="12305" max="12306" width="12.140625" customWidth="1"/>
    <col min="12307" max="12307" width="10.7109375" customWidth="1"/>
    <col min="12308" max="12308" width="14" customWidth="1"/>
    <col min="12309" max="12309" width="10.5703125" customWidth="1"/>
    <col min="12310" max="12310" width="13.7109375" customWidth="1"/>
    <col min="12311" max="12311" width="10.7109375" customWidth="1"/>
    <col min="12312" max="12312" width="11" customWidth="1"/>
    <col min="12545" max="12545" width="17.28515625" customWidth="1"/>
    <col min="12546" max="12546" width="13" customWidth="1"/>
    <col min="12547" max="12547" width="10.7109375" customWidth="1"/>
    <col min="12548" max="12548" width="9.85546875" customWidth="1"/>
    <col min="12549" max="12549" width="8.5703125" customWidth="1"/>
    <col min="12550" max="12551" width="10.5703125" customWidth="1"/>
    <col min="12552" max="12552" width="12.28515625" customWidth="1"/>
    <col min="12553" max="12553" width="14.42578125" customWidth="1"/>
    <col min="12554" max="12554" width="9.7109375" customWidth="1"/>
    <col min="12555" max="12556" width="10.5703125" customWidth="1"/>
    <col min="12557" max="12559" width="10.28515625" customWidth="1"/>
    <col min="12560" max="12560" width="13.140625" customWidth="1"/>
    <col min="12561" max="12562" width="12.140625" customWidth="1"/>
    <col min="12563" max="12563" width="10.7109375" customWidth="1"/>
    <col min="12564" max="12564" width="14" customWidth="1"/>
    <col min="12565" max="12565" width="10.5703125" customWidth="1"/>
    <col min="12566" max="12566" width="13.7109375" customWidth="1"/>
    <col min="12567" max="12567" width="10.7109375" customWidth="1"/>
    <col min="12568" max="12568" width="11" customWidth="1"/>
    <col min="12801" max="12801" width="17.28515625" customWidth="1"/>
    <col min="12802" max="12802" width="13" customWidth="1"/>
    <col min="12803" max="12803" width="10.7109375" customWidth="1"/>
    <col min="12804" max="12804" width="9.85546875" customWidth="1"/>
    <col min="12805" max="12805" width="8.5703125" customWidth="1"/>
    <col min="12806" max="12807" width="10.5703125" customWidth="1"/>
    <col min="12808" max="12808" width="12.28515625" customWidth="1"/>
    <col min="12809" max="12809" width="14.42578125" customWidth="1"/>
    <col min="12810" max="12810" width="9.7109375" customWidth="1"/>
    <col min="12811" max="12812" width="10.5703125" customWidth="1"/>
    <col min="12813" max="12815" width="10.28515625" customWidth="1"/>
    <col min="12816" max="12816" width="13.140625" customWidth="1"/>
    <col min="12817" max="12818" width="12.140625" customWidth="1"/>
    <col min="12819" max="12819" width="10.7109375" customWidth="1"/>
    <col min="12820" max="12820" width="14" customWidth="1"/>
    <col min="12821" max="12821" width="10.5703125" customWidth="1"/>
    <col min="12822" max="12822" width="13.7109375" customWidth="1"/>
    <col min="12823" max="12823" width="10.7109375" customWidth="1"/>
    <col min="12824" max="12824" width="11" customWidth="1"/>
    <col min="13057" max="13057" width="17.28515625" customWidth="1"/>
    <col min="13058" max="13058" width="13" customWidth="1"/>
    <col min="13059" max="13059" width="10.7109375" customWidth="1"/>
    <col min="13060" max="13060" width="9.85546875" customWidth="1"/>
    <col min="13061" max="13061" width="8.5703125" customWidth="1"/>
    <col min="13062" max="13063" width="10.5703125" customWidth="1"/>
    <col min="13064" max="13064" width="12.28515625" customWidth="1"/>
    <col min="13065" max="13065" width="14.42578125" customWidth="1"/>
    <col min="13066" max="13066" width="9.7109375" customWidth="1"/>
    <col min="13067" max="13068" width="10.5703125" customWidth="1"/>
    <col min="13069" max="13071" width="10.28515625" customWidth="1"/>
    <col min="13072" max="13072" width="13.140625" customWidth="1"/>
    <col min="13073" max="13074" width="12.140625" customWidth="1"/>
    <col min="13075" max="13075" width="10.7109375" customWidth="1"/>
    <col min="13076" max="13076" width="14" customWidth="1"/>
    <col min="13077" max="13077" width="10.5703125" customWidth="1"/>
    <col min="13078" max="13078" width="13.7109375" customWidth="1"/>
    <col min="13079" max="13079" width="10.7109375" customWidth="1"/>
    <col min="13080" max="13080" width="11" customWidth="1"/>
    <col min="13313" max="13313" width="17.28515625" customWidth="1"/>
    <col min="13314" max="13314" width="13" customWidth="1"/>
    <col min="13315" max="13315" width="10.7109375" customWidth="1"/>
    <col min="13316" max="13316" width="9.85546875" customWidth="1"/>
    <col min="13317" max="13317" width="8.5703125" customWidth="1"/>
    <col min="13318" max="13319" width="10.5703125" customWidth="1"/>
    <col min="13320" max="13320" width="12.28515625" customWidth="1"/>
    <col min="13321" max="13321" width="14.42578125" customWidth="1"/>
    <col min="13322" max="13322" width="9.7109375" customWidth="1"/>
    <col min="13323" max="13324" width="10.5703125" customWidth="1"/>
    <col min="13325" max="13327" width="10.28515625" customWidth="1"/>
    <col min="13328" max="13328" width="13.140625" customWidth="1"/>
    <col min="13329" max="13330" width="12.140625" customWidth="1"/>
    <col min="13331" max="13331" width="10.7109375" customWidth="1"/>
    <col min="13332" max="13332" width="14" customWidth="1"/>
    <col min="13333" max="13333" width="10.5703125" customWidth="1"/>
    <col min="13334" max="13334" width="13.7109375" customWidth="1"/>
    <col min="13335" max="13335" width="10.7109375" customWidth="1"/>
    <col min="13336" max="13336" width="11" customWidth="1"/>
    <col min="13569" max="13569" width="17.28515625" customWidth="1"/>
    <col min="13570" max="13570" width="13" customWidth="1"/>
    <col min="13571" max="13571" width="10.7109375" customWidth="1"/>
    <col min="13572" max="13572" width="9.85546875" customWidth="1"/>
    <col min="13573" max="13573" width="8.5703125" customWidth="1"/>
    <col min="13574" max="13575" width="10.5703125" customWidth="1"/>
    <col min="13576" max="13576" width="12.28515625" customWidth="1"/>
    <col min="13577" max="13577" width="14.42578125" customWidth="1"/>
    <col min="13578" max="13578" width="9.7109375" customWidth="1"/>
    <col min="13579" max="13580" width="10.5703125" customWidth="1"/>
    <col min="13581" max="13583" width="10.28515625" customWidth="1"/>
    <col min="13584" max="13584" width="13.140625" customWidth="1"/>
    <col min="13585" max="13586" width="12.140625" customWidth="1"/>
    <col min="13587" max="13587" width="10.7109375" customWidth="1"/>
    <col min="13588" max="13588" width="14" customWidth="1"/>
    <col min="13589" max="13589" width="10.5703125" customWidth="1"/>
    <col min="13590" max="13590" width="13.7109375" customWidth="1"/>
    <col min="13591" max="13591" width="10.7109375" customWidth="1"/>
    <col min="13592" max="13592" width="11" customWidth="1"/>
    <col min="13825" max="13825" width="17.28515625" customWidth="1"/>
    <col min="13826" max="13826" width="13" customWidth="1"/>
    <col min="13827" max="13827" width="10.7109375" customWidth="1"/>
    <col min="13828" max="13828" width="9.85546875" customWidth="1"/>
    <col min="13829" max="13829" width="8.5703125" customWidth="1"/>
    <col min="13830" max="13831" width="10.5703125" customWidth="1"/>
    <col min="13832" max="13832" width="12.28515625" customWidth="1"/>
    <col min="13833" max="13833" width="14.42578125" customWidth="1"/>
    <col min="13834" max="13834" width="9.7109375" customWidth="1"/>
    <col min="13835" max="13836" width="10.5703125" customWidth="1"/>
    <col min="13837" max="13839" width="10.28515625" customWidth="1"/>
    <col min="13840" max="13840" width="13.140625" customWidth="1"/>
    <col min="13841" max="13842" width="12.140625" customWidth="1"/>
    <col min="13843" max="13843" width="10.7109375" customWidth="1"/>
    <col min="13844" max="13844" width="14" customWidth="1"/>
    <col min="13845" max="13845" width="10.5703125" customWidth="1"/>
    <col min="13846" max="13846" width="13.7109375" customWidth="1"/>
    <col min="13847" max="13847" width="10.7109375" customWidth="1"/>
    <col min="13848" max="13848" width="11" customWidth="1"/>
    <col min="14081" max="14081" width="17.28515625" customWidth="1"/>
    <col min="14082" max="14082" width="13" customWidth="1"/>
    <col min="14083" max="14083" width="10.7109375" customWidth="1"/>
    <col min="14084" max="14084" width="9.85546875" customWidth="1"/>
    <col min="14085" max="14085" width="8.5703125" customWidth="1"/>
    <col min="14086" max="14087" width="10.5703125" customWidth="1"/>
    <col min="14088" max="14088" width="12.28515625" customWidth="1"/>
    <col min="14089" max="14089" width="14.42578125" customWidth="1"/>
    <col min="14090" max="14090" width="9.7109375" customWidth="1"/>
    <col min="14091" max="14092" width="10.5703125" customWidth="1"/>
    <col min="14093" max="14095" width="10.28515625" customWidth="1"/>
    <col min="14096" max="14096" width="13.140625" customWidth="1"/>
    <col min="14097" max="14098" width="12.140625" customWidth="1"/>
    <col min="14099" max="14099" width="10.7109375" customWidth="1"/>
    <col min="14100" max="14100" width="14" customWidth="1"/>
    <col min="14101" max="14101" width="10.5703125" customWidth="1"/>
    <col min="14102" max="14102" width="13.7109375" customWidth="1"/>
    <col min="14103" max="14103" width="10.7109375" customWidth="1"/>
    <col min="14104" max="14104" width="11" customWidth="1"/>
    <col min="14337" max="14337" width="17.28515625" customWidth="1"/>
    <col min="14338" max="14338" width="13" customWidth="1"/>
    <col min="14339" max="14339" width="10.7109375" customWidth="1"/>
    <col min="14340" max="14340" width="9.85546875" customWidth="1"/>
    <col min="14341" max="14341" width="8.5703125" customWidth="1"/>
    <col min="14342" max="14343" width="10.5703125" customWidth="1"/>
    <col min="14344" max="14344" width="12.28515625" customWidth="1"/>
    <col min="14345" max="14345" width="14.42578125" customWidth="1"/>
    <col min="14346" max="14346" width="9.7109375" customWidth="1"/>
    <col min="14347" max="14348" width="10.5703125" customWidth="1"/>
    <col min="14349" max="14351" width="10.28515625" customWidth="1"/>
    <col min="14352" max="14352" width="13.140625" customWidth="1"/>
    <col min="14353" max="14354" width="12.140625" customWidth="1"/>
    <col min="14355" max="14355" width="10.7109375" customWidth="1"/>
    <col min="14356" max="14356" width="14" customWidth="1"/>
    <col min="14357" max="14357" width="10.5703125" customWidth="1"/>
    <col min="14358" max="14358" width="13.7109375" customWidth="1"/>
    <col min="14359" max="14359" width="10.7109375" customWidth="1"/>
    <col min="14360" max="14360" width="11" customWidth="1"/>
    <col min="14593" max="14593" width="17.28515625" customWidth="1"/>
    <col min="14594" max="14594" width="13" customWidth="1"/>
    <col min="14595" max="14595" width="10.7109375" customWidth="1"/>
    <col min="14596" max="14596" width="9.85546875" customWidth="1"/>
    <col min="14597" max="14597" width="8.5703125" customWidth="1"/>
    <col min="14598" max="14599" width="10.5703125" customWidth="1"/>
    <col min="14600" max="14600" width="12.28515625" customWidth="1"/>
    <col min="14601" max="14601" width="14.42578125" customWidth="1"/>
    <col min="14602" max="14602" width="9.7109375" customWidth="1"/>
    <col min="14603" max="14604" width="10.5703125" customWidth="1"/>
    <col min="14605" max="14607" width="10.28515625" customWidth="1"/>
    <col min="14608" max="14608" width="13.140625" customWidth="1"/>
    <col min="14609" max="14610" width="12.140625" customWidth="1"/>
    <col min="14611" max="14611" width="10.7109375" customWidth="1"/>
    <col min="14612" max="14612" width="14" customWidth="1"/>
    <col min="14613" max="14613" width="10.5703125" customWidth="1"/>
    <col min="14614" max="14614" width="13.7109375" customWidth="1"/>
    <col min="14615" max="14615" width="10.7109375" customWidth="1"/>
    <col min="14616" max="14616" width="11" customWidth="1"/>
    <col min="14849" max="14849" width="17.28515625" customWidth="1"/>
    <col min="14850" max="14850" width="13" customWidth="1"/>
    <col min="14851" max="14851" width="10.7109375" customWidth="1"/>
    <col min="14852" max="14852" width="9.85546875" customWidth="1"/>
    <col min="14853" max="14853" width="8.5703125" customWidth="1"/>
    <col min="14854" max="14855" width="10.5703125" customWidth="1"/>
    <col min="14856" max="14856" width="12.28515625" customWidth="1"/>
    <col min="14857" max="14857" width="14.42578125" customWidth="1"/>
    <col min="14858" max="14858" width="9.7109375" customWidth="1"/>
    <col min="14859" max="14860" width="10.5703125" customWidth="1"/>
    <col min="14861" max="14863" width="10.28515625" customWidth="1"/>
    <col min="14864" max="14864" width="13.140625" customWidth="1"/>
    <col min="14865" max="14866" width="12.140625" customWidth="1"/>
    <col min="14867" max="14867" width="10.7109375" customWidth="1"/>
    <col min="14868" max="14868" width="14" customWidth="1"/>
    <col min="14869" max="14869" width="10.5703125" customWidth="1"/>
    <col min="14870" max="14870" width="13.7109375" customWidth="1"/>
    <col min="14871" max="14871" width="10.7109375" customWidth="1"/>
    <col min="14872" max="14872" width="11" customWidth="1"/>
    <col min="15105" max="15105" width="17.28515625" customWidth="1"/>
    <col min="15106" max="15106" width="13" customWidth="1"/>
    <col min="15107" max="15107" width="10.7109375" customWidth="1"/>
    <col min="15108" max="15108" width="9.85546875" customWidth="1"/>
    <col min="15109" max="15109" width="8.5703125" customWidth="1"/>
    <col min="15110" max="15111" width="10.5703125" customWidth="1"/>
    <col min="15112" max="15112" width="12.28515625" customWidth="1"/>
    <col min="15113" max="15113" width="14.42578125" customWidth="1"/>
    <col min="15114" max="15114" width="9.7109375" customWidth="1"/>
    <col min="15115" max="15116" width="10.5703125" customWidth="1"/>
    <col min="15117" max="15119" width="10.28515625" customWidth="1"/>
    <col min="15120" max="15120" width="13.140625" customWidth="1"/>
    <col min="15121" max="15122" width="12.140625" customWidth="1"/>
    <col min="15123" max="15123" width="10.7109375" customWidth="1"/>
    <col min="15124" max="15124" width="14" customWidth="1"/>
    <col min="15125" max="15125" width="10.5703125" customWidth="1"/>
    <col min="15126" max="15126" width="13.7109375" customWidth="1"/>
    <col min="15127" max="15127" width="10.7109375" customWidth="1"/>
    <col min="15128" max="15128" width="11" customWidth="1"/>
    <col min="15361" max="15361" width="17.28515625" customWidth="1"/>
    <col min="15362" max="15362" width="13" customWidth="1"/>
    <col min="15363" max="15363" width="10.7109375" customWidth="1"/>
    <col min="15364" max="15364" width="9.85546875" customWidth="1"/>
    <col min="15365" max="15365" width="8.5703125" customWidth="1"/>
    <col min="15366" max="15367" width="10.5703125" customWidth="1"/>
    <col min="15368" max="15368" width="12.28515625" customWidth="1"/>
    <col min="15369" max="15369" width="14.42578125" customWidth="1"/>
    <col min="15370" max="15370" width="9.7109375" customWidth="1"/>
    <col min="15371" max="15372" width="10.5703125" customWidth="1"/>
    <col min="15373" max="15375" width="10.28515625" customWidth="1"/>
    <col min="15376" max="15376" width="13.140625" customWidth="1"/>
    <col min="15377" max="15378" width="12.140625" customWidth="1"/>
    <col min="15379" max="15379" width="10.7109375" customWidth="1"/>
    <col min="15380" max="15380" width="14" customWidth="1"/>
    <col min="15381" max="15381" width="10.5703125" customWidth="1"/>
    <col min="15382" max="15382" width="13.7109375" customWidth="1"/>
    <col min="15383" max="15383" width="10.7109375" customWidth="1"/>
    <col min="15384" max="15384" width="11" customWidth="1"/>
    <col min="15617" max="15617" width="17.28515625" customWidth="1"/>
    <col min="15618" max="15618" width="13" customWidth="1"/>
    <col min="15619" max="15619" width="10.7109375" customWidth="1"/>
    <col min="15620" max="15620" width="9.85546875" customWidth="1"/>
    <col min="15621" max="15621" width="8.5703125" customWidth="1"/>
    <col min="15622" max="15623" width="10.5703125" customWidth="1"/>
    <col min="15624" max="15624" width="12.28515625" customWidth="1"/>
    <col min="15625" max="15625" width="14.42578125" customWidth="1"/>
    <col min="15626" max="15626" width="9.7109375" customWidth="1"/>
    <col min="15627" max="15628" width="10.5703125" customWidth="1"/>
    <col min="15629" max="15631" width="10.28515625" customWidth="1"/>
    <col min="15632" max="15632" width="13.140625" customWidth="1"/>
    <col min="15633" max="15634" width="12.140625" customWidth="1"/>
    <col min="15635" max="15635" width="10.7109375" customWidth="1"/>
    <col min="15636" max="15636" width="14" customWidth="1"/>
    <col min="15637" max="15637" width="10.5703125" customWidth="1"/>
    <col min="15638" max="15638" width="13.7109375" customWidth="1"/>
    <col min="15639" max="15639" width="10.7109375" customWidth="1"/>
    <col min="15640" max="15640" width="11" customWidth="1"/>
    <col min="15873" max="15873" width="17.28515625" customWidth="1"/>
    <col min="15874" max="15874" width="13" customWidth="1"/>
    <col min="15875" max="15875" width="10.7109375" customWidth="1"/>
    <col min="15876" max="15876" width="9.85546875" customWidth="1"/>
    <col min="15877" max="15877" width="8.5703125" customWidth="1"/>
    <col min="15878" max="15879" width="10.5703125" customWidth="1"/>
    <col min="15880" max="15880" width="12.28515625" customWidth="1"/>
    <col min="15881" max="15881" width="14.42578125" customWidth="1"/>
    <col min="15882" max="15882" width="9.7109375" customWidth="1"/>
    <col min="15883" max="15884" width="10.5703125" customWidth="1"/>
    <col min="15885" max="15887" width="10.28515625" customWidth="1"/>
    <col min="15888" max="15888" width="13.140625" customWidth="1"/>
    <col min="15889" max="15890" width="12.140625" customWidth="1"/>
    <col min="15891" max="15891" width="10.7109375" customWidth="1"/>
    <col min="15892" max="15892" width="14" customWidth="1"/>
    <col min="15893" max="15893" width="10.5703125" customWidth="1"/>
    <col min="15894" max="15894" width="13.7109375" customWidth="1"/>
    <col min="15895" max="15895" width="10.7109375" customWidth="1"/>
    <col min="15896" max="15896" width="11" customWidth="1"/>
    <col min="16129" max="16129" width="17.28515625" customWidth="1"/>
    <col min="16130" max="16130" width="13" customWidth="1"/>
    <col min="16131" max="16131" width="10.7109375" customWidth="1"/>
    <col min="16132" max="16132" width="9.85546875" customWidth="1"/>
    <col min="16133" max="16133" width="8.5703125" customWidth="1"/>
    <col min="16134" max="16135" width="10.5703125" customWidth="1"/>
    <col min="16136" max="16136" width="12.28515625" customWidth="1"/>
    <col min="16137" max="16137" width="14.42578125" customWidth="1"/>
    <col min="16138" max="16138" width="9.7109375" customWidth="1"/>
    <col min="16139" max="16140" width="10.5703125" customWidth="1"/>
    <col min="16141" max="16143" width="10.28515625" customWidth="1"/>
    <col min="16144" max="16144" width="13.140625" customWidth="1"/>
    <col min="16145" max="16146" width="12.140625" customWidth="1"/>
    <col min="16147" max="16147" width="10.7109375" customWidth="1"/>
    <col min="16148" max="16148" width="14" customWidth="1"/>
    <col min="16149" max="16149" width="10.5703125" customWidth="1"/>
    <col min="16150" max="16150" width="13.7109375" customWidth="1"/>
    <col min="16151" max="16151" width="10.7109375" customWidth="1"/>
    <col min="16152" max="16152" width="11" customWidth="1"/>
  </cols>
  <sheetData>
    <row r="1" spans="1:23" x14ac:dyDescent="0.2">
      <c r="A1" s="1" t="s">
        <v>0</v>
      </c>
      <c r="B1" s="1" t="s">
        <v>36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103</v>
      </c>
      <c r="J1" s="1" t="s">
        <v>37</v>
      </c>
      <c r="K1" s="1" t="s">
        <v>7</v>
      </c>
      <c r="L1" s="1" t="s">
        <v>8</v>
      </c>
      <c r="M1" s="1" t="s">
        <v>9</v>
      </c>
      <c r="N1" s="1" t="s">
        <v>104</v>
      </c>
      <c r="O1" s="1" t="s">
        <v>38</v>
      </c>
      <c r="P1" s="1" t="s">
        <v>39</v>
      </c>
      <c r="Q1" s="1" t="s">
        <v>40</v>
      </c>
      <c r="R1" s="1" t="s">
        <v>41</v>
      </c>
      <c r="S1" s="1" t="s">
        <v>42</v>
      </c>
      <c r="T1" s="1" t="s">
        <v>10</v>
      </c>
      <c r="U1" s="1" t="s">
        <v>43</v>
      </c>
      <c r="V1" s="1" t="s">
        <v>44</v>
      </c>
      <c r="W1" s="1" t="s">
        <v>105</v>
      </c>
    </row>
    <row r="2" spans="1:23" x14ac:dyDescent="0.2">
      <c r="A2" s="2" t="s">
        <v>11</v>
      </c>
      <c r="B2" s="6">
        <v>163569508.02981436</v>
      </c>
      <c r="C2" s="4">
        <v>10170533.699999699</v>
      </c>
      <c r="D2" s="44">
        <v>9936198.503675459</v>
      </c>
      <c r="E2" s="4">
        <v>482770.48916666862</v>
      </c>
      <c r="F2" s="5">
        <v>69.552613824126041</v>
      </c>
      <c r="G2" s="5">
        <v>71.574978995433625</v>
      </c>
      <c r="H2" s="6">
        <v>804213837.31840789</v>
      </c>
      <c r="I2" s="3">
        <v>-21492512.250648011</v>
      </c>
      <c r="J2" s="6">
        <v>10589570.720000049</v>
      </c>
      <c r="K2" s="6">
        <v>11320859.16</v>
      </c>
      <c r="L2" s="3">
        <v>-304775.63000000006</v>
      </c>
      <c r="M2" s="6">
        <v>0</v>
      </c>
      <c r="N2" s="6">
        <v>0</v>
      </c>
      <c r="O2" s="6">
        <v>113141.99935326306</v>
      </c>
      <c r="P2" s="6">
        <v>8160633.8199999835</v>
      </c>
      <c r="Q2" s="6">
        <v>632493042.06558657</v>
      </c>
      <c r="R2" s="6">
        <v>103795.40233333329</v>
      </c>
      <c r="S2" s="6">
        <v>640757471.28792</v>
      </c>
      <c r="T2" s="5">
        <v>64.487185018586331</v>
      </c>
      <c r="U2" s="6">
        <v>804326979.31776178</v>
      </c>
      <c r="V2" s="22">
        <v>1</v>
      </c>
      <c r="W2" s="37">
        <v>0.89270500380517503</v>
      </c>
    </row>
    <row r="3" spans="1:23" x14ac:dyDescent="0.2">
      <c r="A3" s="7" t="s">
        <v>12</v>
      </c>
      <c r="B3" s="8">
        <v>-5111950.881063669</v>
      </c>
      <c r="C3" s="9">
        <v>136611.0000000021</v>
      </c>
      <c r="D3" s="9">
        <v>145816.68000000046</v>
      </c>
      <c r="E3" s="9">
        <v>24598.543000000034</v>
      </c>
      <c r="F3" s="10">
        <v>69.825337899542717</v>
      </c>
      <c r="G3" s="10">
        <v>72.749293093607321</v>
      </c>
      <c r="H3" s="11">
        <v>12705077.737000002</v>
      </c>
      <c r="I3" s="11">
        <v>655248.84413299966</v>
      </c>
      <c r="J3" s="11">
        <v>5086.5199999999986</v>
      </c>
      <c r="K3" s="11">
        <v>236.22000000000003</v>
      </c>
      <c r="L3" s="8">
        <v>-10459.56</v>
      </c>
      <c r="M3" s="11">
        <v>0</v>
      </c>
      <c r="N3" s="11">
        <v>0</v>
      </c>
      <c r="O3" s="11">
        <v>650112.02413299971</v>
      </c>
      <c r="P3" s="11">
        <v>323645.02</v>
      </c>
      <c r="Q3" s="11">
        <v>18143129.610946622</v>
      </c>
      <c r="R3" s="11">
        <v>366.01125000000002</v>
      </c>
      <c r="S3" s="11">
        <v>18467140.642196652</v>
      </c>
      <c r="T3" s="10">
        <v>126.64628382841109</v>
      </c>
      <c r="U3" s="11">
        <v>13355189.761133002</v>
      </c>
      <c r="V3" s="23">
        <v>1</v>
      </c>
      <c r="W3" s="35">
        <v>0.99216133942161344</v>
      </c>
    </row>
    <row r="4" spans="1:23" x14ac:dyDescent="0.2">
      <c r="A4" s="7" t="s">
        <v>13</v>
      </c>
      <c r="B4" s="12">
        <v>-384543.23621599213</v>
      </c>
      <c r="C4" s="13">
        <v>418493.90000000008</v>
      </c>
      <c r="D4" s="13">
        <v>403335.51583333424</v>
      </c>
      <c r="E4" s="13">
        <v>35838.460333333278</v>
      </c>
      <c r="F4" s="14">
        <v>69.815569634702527</v>
      </c>
      <c r="G4" s="14">
        <v>72.752718892694048</v>
      </c>
      <c r="H4" s="15">
        <v>36162257.230000004</v>
      </c>
      <c r="I4" s="12">
        <v>-2073300.471101</v>
      </c>
      <c r="J4" s="15">
        <v>24633.96</v>
      </c>
      <c r="K4" s="15">
        <v>2859.98</v>
      </c>
      <c r="L4" s="12">
        <v>-11825.75</v>
      </c>
      <c r="M4" s="15">
        <v>0</v>
      </c>
      <c r="N4" s="15">
        <v>0</v>
      </c>
      <c r="O4" s="12">
        <v>-2057632.2811009982</v>
      </c>
      <c r="P4" s="15">
        <v>293120.25</v>
      </c>
      <c r="Q4" s="15">
        <v>34194410.677740075</v>
      </c>
      <c r="R4" s="15">
        <v>1637.2573750000001</v>
      </c>
      <c r="S4" s="15">
        <v>34489168.185115069</v>
      </c>
      <c r="T4" s="14">
        <v>85.509871635917719</v>
      </c>
      <c r="U4" s="15">
        <v>34104624.948899008</v>
      </c>
      <c r="V4" s="24">
        <v>1</v>
      </c>
      <c r="W4" s="36">
        <v>0.99955289193302888</v>
      </c>
    </row>
    <row r="5" spans="1:23" x14ac:dyDescent="0.2">
      <c r="A5" s="7" t="s">
        <v>14</v>
      </c>
      <c r="B5" s="11">
        <v>30795104.804793298</v>
      </c>
      <c r="C5" s="9">
        <v>1776559.0000000573</v>
      </c>
      <c r="D5" s="9">
        <v>1695694.3304999997</v>
      </c>
      <c r="E5" s="9">
        <v>71778.021750000014</v>
      </c>
      <c r="F5" s="10">
        <v>69.098518264839512</v>
      </c>
      <c r="G5" s="10">
        <v>70.571576674277011</v>
      </c>
      <c r="H5" s="11">
        <v>135233388.02699998</v>
      </c>
      <c r="I5" s="8">
        <v>-5653509.0594750009</v>
      </c>
      <c r="J5" s="11">
        <v>1642797.6999999979</v>
      </c>
      <c r="K5" s="11">
        <v>4471.32</v>
      </c>
      <c r="L5" s="8">
        <v>-17937.03</v>
      </c>
      <c r="M5" s="11">
        <v>0</v>
      </c>
      <c r="N5" s="11">
        <v>0</v>
      </c>
      <c r="O5" s="8">
        <v>-4024177.0694749933</v>
      </c>
      <c r="P5" s="11">
        <v>312658.42000000004</v>
      </c>
      <c r="Q5" s="11">
        <v>100098714.35598151</v>
      </c>
      <c r="R5" s="11">
        <v>2733.3767499999999</v>
      </c>
      <c r="S5" s="11">
        <v>100414106.15273154</v>
      </c>
      <c r="T5" s="10">
        <v>59.217103192839602</v>
      </c>
      <c r="U5" s="11">
        <v>131209210.95752499</v>
      </c>
      <c r="V5" s="23">
        <v>1</v>
      </c>
      <c r="W5" s="35">
        <v>0.99895357686453579</v>
      </c>
    </row>
    <row r="6" spans="1:23" x14ac:dyDescent="0.2">
      <c r="A6" s="7" t="s">
        <v>15</v>
      </c>
      <c r="B6" s="15">
        <v>62354783.77220498</v>
      </c>
      <c r="C6" s="13">
        <v>3334869.0000003865</v>
      </c>
      <c r="D6" s="13">
        <v>3270003.1079166704</v>
      </c>
      <c r="E6" s="13">
        <v>146101.35808333344</v>
      </c>
      <c r="F6" s="14">
        <v>69.136276255707074</v>
      </c>
      <c r="G6" s="14">
        <v>70.635433789954334</v>
      </c>
      <c r="H6" s="15">
        <v>245161021.76699999</v>
      </c>
      <c r="I6" s="12">
        <v>-3630518.8429650012</v>
      </c>
      <c r="J6" s="15">
        <v>2930744.3700000015</v>
      </c>
      <c r="K6" s="15">
        <v>34046.699999999997</v>
      </c>
      <c r="L6" s="12">
        <v>-27315.850000000002</v>
      </c>
      <c r="M6" s="15">
        <v>0</v>
      </c>
      <c r="N6" s="15">
        <v>0</v>
      </c>
      <c r="O6" s="12">
        <v>-693043.62296500441</v>
      </c>
      <c r="P6" s="15">
        <v>531190.53999999992</v>
      </c>
      <c r="Q6" s="15">
        <v>181548328.48632982</v>
      </c>
      <c r="R6" s="15">
        <v>33675.345499999996</v>
      </c>
      <c r="S6" s="15">
        <v>182113194.37182978</v>
      </c>
      <c r="T6" s="14">
        <v>55.69205543900987</v>
      </c>
      <c r="U6" s="15">
        <v>244467978.14403498</v>
      </c>
      <c r="V6" s="24">
        <v>1</v>
      </c>
      <c r="W6" s="36">
        <v>0.99565258751902586</v>
      </c>
    </row>
    <row r="7" spans="1:23" x14ac:dyDescent="0.2">
      <c r="A7" s="7" t="s">
        <v>16</v>
      </c>
      <c r="B7" s="11">
        <v>26564328.133186374</v>
      </c>
      <c r="C7" s="9">
        <v>1761298.0000001253</v>
      </c>
      <c r="D7" s="9">
        <v>1666190.3603334364</v>
      </c>
      <c r="E7" s="9">
        <v>56263.86991666667</v>
      </c>
      <c r="F7" s="10">
        <v>69.124071917807527</v>
      </c>
      <c r="G7" s="10">
        <v>70.617678177321153</v>
      </c>
      <c r="H7" s="11">
        <v>126909744.229</v>
      </c>
      <c r="I7" s="8">
        <v>-6306196.3482420025</v>
      </c>
      <c r="J7" s="11">
        <v>1330414.3699999982</v>
      </c>
      <c r="K7" s="11">
        <v>2529.7800000000002</v>
      </c>
      <c r="L7" s="8">
        <v>-17075.690000000002</v>
      </c>
      <c r="M7" s="11">
        <v>0</v>
      </c>
      <c r="N7" s="11">
        <v>0</v>
      </c>
      <c r="O7" s="8">
        <v>-4990327.8882420054</v>
      </c>
      <c r="P7" s="11">
        <v>577735.49999999988</v>
      </c>
      <c r="Q7" s="11">
        <v>94773848.634987116</v>
      </c>
      <c r="R7" s="11">
        <v>3504.0725833333331</v>
      </c>
      <c r="S7" s="11">
        <v>95355088.207570419</v>
      </c>
      <c r="T7" s="10">
        <v>57.229408162275078</v>
      </c>
      <c r="U7" s="11">
        <v>121919416.340758</v>
      </c>
      <c r="V7" s="23">
        <v>1</v>
      </c>
      <c r="W7" s="35">
        <v>1</v>
      </c>
    </row>
    <row r="8" spans="1:23" x14ac:dyDescent="0.2">
      <c r="A8" s="7" t="s">
        <v>17</v>
      </c>
      <c r="B8" s="15">
        <v>27905076.850929178</v>
      </c>
      <c r="C8" s="13">
        <v>1841170.6000001945</v>
      </c>
      <c r="D8" s="13">
        <v>1761722.1366666933</v>
      </c>
      <c r="E8" s="13">
        <v>43864.797499999804</v>
      </c>
      <c r="F8" s="14">
        <v>69.116597031962783</v>
      </c>
      <c r="G8" s="14">
        <v>70.616638127853889</v>
      </c>
      <c r="H8" s="15">
        <v>134026294.07399997</v>
      </c>
      <c r="I8" s="12">
        <v>-5387688.5534870364</v>
      </c>
      <c r="J8" s="15">
        <v>1359189.0200000005</v>
      </c>
      <c r="K8" s="15">
        <v>18277.469999999994</v>
      </c>
      <c r="L8" s="12">
        <v>-26110.99</v>
      </c>
      <c r="M8" s="15">
        <v>0</v>
      </c>
      <c r="N8" s="15">
        <v>0</v>
      </c>
      <c r="O8" s="12">
        <v>-4036333.0534869758</v>
      </c>
      <c r="P8" s="15">
        <v>771608.55999999982</v>
      </c>
      <c r="Q8" s="15">
        <v>101310232.52733447</v>
      </c>
      <c r="R8" s="15">
        <v>3043.0822500000017</v>
      </c>
      <c r="S8" s="15">
        <v>102084884.16958451</v>
      </c>
      <c r="T8" s="14">
        <v>57.946075629574906</v>
      </c>
      <c r="U8" s="15">
        <v>129989961.020513</v>
      </c>
      <c r="V8" s="24">
        <v>1</v>
      </c>
      <c r="W8" s="36">
        <v>1</v>
      </c>
    </row>
    <row r="9" spans="1:23" x14ac:dyDescent="0.2">
      <c r="A9" s="7" t="s">
        <v>18</v>
      </c>
      <c r="B9" s="11">
        <v>3466875.7845760686</v>
      </c>
      <c r="C9" s="9">
        <v>56344.799999999552</v>
      </c>
      <c r="D9" s="9">
        <v>108838.88166667144</v>
      </c>
      <c r="E9" s="9">
        <v>1448.805166666667</v>
      </c>
      <c r="F9" s="10">
        <v>69.580477168949088</v>
      </c>
      <c r="G9" s="10">
        <v>71.757883942161328</v>
      </c>
      <c r="H9" s="11">
        <v>9049189.6479999982</v>
      </c>
      <c r="I9" s="11">
        <v>5900384.4555499991</v>
      </c>
      <c r="J9" s="11">
        <v>307952.90999999986</v>
      </c>
      <c r="K9" s="11">
        <v>1569424.1299999997</v>
      </c>
      <c r="L9" s="8">
        <v>-2232.0800000000004</v>
      </c>
      <c r="M9" s="11">
        <v>0</v>
      </c>
      <c r="N9" s="11">
        <v>0</v>
      </c>
      <c r="O9" s="11">
        <v>7775529.4155500075</v>
      </c>
      <c r="P9" s="11">
        <v>604092.32999999984</v>
      </c>
      <c r="Q9" s="11">
        <v>12747776.075848915</v>
      </c>
      <c r="R9" s="11">
        <v>5974.8731249999983</v>
      </c>
      <c r="S9" s="11">
        <v>13357843.278973909</v>
      </c>
      <c r="T9" s="10">
        <v>122.73043488156621</v>
      </c>
      <c r="U9" s="11">
        <v>16824719.063550007</v>
      </c>
      <c r="V9" s="23">
        <v>1</v>
      </c>
      <c r="W9" s="35">
        <v>0.99960996955859971</v>
      </c>
    </row>
    <row r="10" spans="1:23" x14ac:dyDescent="0.2">
      <c r="A10" s="7" t="s">
        <v>19</v>
      </c>
      <c r="B10" s="15">
        <v>2942827.1780980211</v>
      </c>
      <c r="C10" s="13">
        <v>53878.5</v>
      </c>
      <c r="D10" s="13">
        <v>98894.002666672095</v>
      </c>
      <c r="E10" s="13">
        <v>1567.8635000000002</v>
      </c>
      <c r="F10" s="14">
        <v>69.581969178081508</v>
      </c>
      <c r="G10" s="14">
        <v>71.763048611111103</v>
      </c>
      <c r="H10" s="15">
        <v>8576990.9450000003</v>
      </c>
      <c r="I10" s="15">
        <v>4672956.5867620055</v>
      </c>
      <c r="J10" s="15">
        <v>297178.87</v>
      </c>
      <c r="K10" s="15">
        <v>1810197.0800000003</v>
      </c>
      <c r="L10" s="12">
        <v>-2814.4400000000005</v>
      </c>
      <c r="M10" s="15">
        <v>0</v>
      </c>
      <c r="N10" s="15">
        <v>0</v>
      </c>
      <c r="O10" s="15">
        <v>6777518.0967620052</v>
      </c>
      <c r="P10" s="15">
        <v>1038423.8500000002</v>
      </c>
      <c r="Q10" s="15">
        <v>11367052.453038961</v>
      </c>
      <c r="R10" s="15">
        <v>6205.5606249999964</v>
      </c>
      <c r="S10" s="15">
        <v>12411681.863663958</v>
      </c>
      <c r="T10" s="14">
        <v>125.50489947806282</v>
      </c>
      <c r="U10" s="15">
        <v>15354509.041762006</v>
      </c>
      <c r="V10" s="24">
        <v>1</v>
      </c>
      <c r="W10" s="36">
        <v>0.99960996955859971</v>
      </c>
    </row>
    <row r="11" spans="1:23" x14ac:dyDescent="0.2">
      <c r="A11" s="7" t="s">
        <v>20</v>
      </c>
      <c r="B11" s="11">
        <v>3077026.6834725421</v>
      </c>
      <c r="C11" s="9">
        <v>50182.499999999884</v>
      </c>
      <c r="D11" s="9">
        <v>89025.521500004645</v>
      </c>
      <c r="E11" s="9">
        <v>1974.8739166666667</v>
      </c>
      <c r="F11" s="10">
        <v>69.583029680364618</v>
      </c>
      <c r="G11" s="10">
        <v>71.763661815068488</v>
      </c>
      <c r="H11" s="11">
        <v>8336136.0249999985</v>
      </c>
      <c r="I11" s="11">
        <v>4668042.5982000027</v>
      </c>
      <c r="J11" s="11">
        <v>85736.799999999988</v>
      </c>
      <c r="K11" s="11">
        <v>1629121.29</v>
      </c>
      <c r="L11" s="8">
        <v>-3097.8200000000006</v>
      </c>
      <c r="M11" s="11">
        <v>0</v>
      </c>
      <c r="N11" s="11">
        <v>0</v>
      </c>
      <c r="O11" s="11">
        <v>6379802.8682000004</v>
      </c>
      <c r="P11" s="11">
        <v>852634.03000000049</v>
      </c>
      <c r="Q11" s="11">
        <v>10780416.295352452</v>
      </c>
      <c r="R11" s="11">
        <v>5861.8843749999978</v>
      </c>
      <c r="S11" s="11">
        <v>11638912.209727442</v>
      </c>
      <c r="T11" s="10">
        <v>130.73680461087594</v>
      </c>
      <c r="U11" s="11">
        <v>14715938.893199999</v>
      </c>
      <c r="V11" s="23">
        <v>1</v>
      </c>
      <c r="W11" s="35">
        <v>0.99960996955859971</v>
      </c>
    </row>
    <row r="12" spans="1:23" x14ac:dyDescent="0.2">
      <c r="A12" s="7" t="s">
        <v>21</v>
      </c>
      <c r="B12" s="12">
        <v>-785039.66876472463</v>
      </c>
      <c r="C12" s="13">
        <v>46467.40000000014</v>
      </c>
      <c r="D12" s="13">
        <v>68750.53358333731</v>
      </c>
      <c r="E12" s="13">
        <v>3082.6505833333335</v>
      </c>
      <c r="F12" s="14">
        <v>69.576249999999305</v>
      </c>
      <c r="G12" s="14">
        <v>71.781786910197866</v>
      </c>
      <c r="H12" s="15">
        <v>6784403.0179999992</v>
      </c>
      <c r="I12" s="12">
        <v>-415726.84576499381</v>
      </c>
      <c r="J12" s="15">
        <v>147347.01999999999</v>
      </c>
      <c r="K12" s="15">
        <v>776737.16999999993</v>
      </c>
      <c r="L12" s="12">
        <v>-16243</v>
      </c>
      <c r="M12" s="15">
        <v>0</v>
      </c>
      <c r="N12" s="15">
        <v>0</v>
      </c>
      <c r="O12" s="15">
        <v>492114.3442350094</v>
      </c>
      <c r="P12" s="15">
        <v>259632.90999999992</v>
      </c>
      <c r="Q12" s="15">
        <v>7795644.9884997318</v>
      </c>
      <c r="R12" s="15">
        <v>6279.1324999999997</v>
      </c>
      <c r="S12" s="15">
        <v>8061557.0309997275</v>
      </c>
      <c r="T12" s="14">
        <v>117.25810129499217</v>
      </c>
      <c r="U12" s="15">
        <v>7276517.3622350087</v>
      </c>
      <c r="V12" s="24">
        <v>1</v>
      </c>
      <c r="W12" s="36">
        <v>0.99961948249619481</v>
      </c>
    </row>
    <row r="13" spans="1:23" x14ac:dyDescent="0.2">
      <c r="A13" s="7" t="s">
        <v>22</v>
      </c>
      <c r="B13" s="11">
        <v>2169782.2196645467</v>
      </c>
      <c r="C13" s="9">
        <v>49142.400000000169</v>
      </c>
      <c r="D13" s="9">
        <v>69078.552000004434</v>
      </c>
      <c r="E13" s="9">
        <v>1391.3023333333333</v>
      </c>
      <c r="F13" s="10">
        <v>69.573763698629435</v>
      </c>
      <c r="G13" s="10">
        <v>71.760131754185693</v>
      </c>
      <c r="H13" s="11">
        <v>7113123.487999999</v>
      </c>
      <c r="I13" s="11">
        <v>2122620.9782230021</v>
      </c>
      <c r="J13" s="11">
        <v>227122.65000000002</v>
      </c>
      <c r="K13" s="11">
        <v>735609.04</v>
      </c>
      <c r="L13" s="8">
        <v>-1706.7199999999998</v>
      </c>
      <c r="M13" s="11">
        <v>0</v>
      </c>
      <c r="N13" s="11">
        <v>0</v>
      </c>
      <c r="O13" s="11">
        <v>3083645.9482230009</v>
      </c>
      <c r="P13" s="11">
        <v>162424.98999999993</v>
      </c>
      <c r="Q13" s="11">
        <v>7857300.0321834618</v>
      </c>
      <c r="R13" s="11">
        <v>7262.1943749999991</v>
      </c>
      <c r="S13" s="11">
        <v>8026987.2165584601</v>
      </c>
      <c r="T13" s="10">
        <v>116.20086096416649</v>
      </c>
      <c r="U13" s="11">
        <v>10196769.436223</v>
      </c>
      <c r="V13" s="23">
        <v>1</v>
      </c>
      <c r="W13" s="35">
        <v>0.99961948249619481</v>
      </c>
    </row>
    <row r="14" spans="1:23" x14ac:dyDescent="0.2">
      <c r="A14" s="7" t="s">
        <v>23</v>
      </c>
      <c r="B14" s="15">
        <v>2180223.0592103307</v>
      </c>
      <c r="C14" s="13">
        <v>44809.40000000014</v>
      </c>
      <c r="D14" s="13">
        <v>71443.94683333271</v>
      </c>
      <c r="E14" s="13">
        <v>1334.7854166666666</v>
      </c>
      <c r="F14" s="14">
        <v>69.578280821917105</v>
      </c>
      <c r="G14" s="14">
        <v>71.753562785388127</v>
      </c>
      <c r="H14" s="15">
        <v>6652279.9379999982</v>
      </c>
      <c r="I14" s="15">
        <v>2797211.9259469975</v>
      </c>
      <c r="J14" s="15">
        <v>207846.33000000002</v>
      </c>
      <c r="K14" s="15">
        <v>761887.1100000001</v>
      </c>
      <c r="L14" s="12">
        <v>-1450.24</v>
      </c>
      <c r="M14" s="15">
        <v>0</v>
      </c>
      <c r="N14" s="15">
        <v>0</v>
      </c>
      <c r="O14" s="15">
        <v>3765495.1259469967</v>
      </c>
      <c r="P14" s="15">
        <v>264586.8</v>
      </c>
      <c r="Q14" s="15">
        <v>7966457.3179866662</v>
      </c>
      <c r="R14" s="15">
        <v>6507.8867499999978</v>
      </c>
      <c r="S14" s="15">
        <v>8237552.0047366703</v>
      </c>
      <c r="T14" s="14">
        <v>115.30090889230351</v>
      </c>
      <c r="U14" s="15">
        <v>10417775.063946996</v>
      </c>
      <c r="V14" s="24">
        <v>1</v>
      </c>
      <c r="W14" s="36">
        <v>0.62532343987823436</v>
      </c>
    </row>
    <row r="15" spans="1:23" x14ac:dyDescent="0.2">
      <c r="A15" s="7" t="s">
        <v>24</v>
      </c>
      <c r="B15" s="11">
        <v>2184964.1912759901</v>
      </c>
      <c r="C15" s="9">
        <v>42873.000000000087</v>
      </c>
      <c r="D15" s="9">
        <v>68660.263749999795</v>
      </c>
      <c r="E15" s="9">
        <v>1391.3726666666669</v>
      </c>
      <c r="F15" s="10">
        <v>69.578470319634008</v>
      </c>
      <c r="G15" s="10">
        <v>71.754392884322669</v>
      </c>
      <c r="H15" s="11">
        <v>6410905.1100000003</v>
      </c>
      <c r="I15" s="11">
        <v>2775341.9743529949</v>
      </c>
      <c r="J15" s="11">
        <v>253109.78000000012</v>
      </c>
      <c r="K15" s="11">
        <v>739582.63000000012</v>
      </c>
      <c r="L15" s="8">
        <v>-1390.4199999999998</v>
      </c>
      <c r="M15" s="11">
        <v>0</v>
      </c>
      <c r="N15" s="11">
        <v>0</v>
      </c>
      <c r="O15" s="11">
        <v>3766643.9643530049</v>
      </c>
      <c r="P15" s="11">
        <v>311182.17</v>
      </c>
      <c r="Q15" s="11">
        <v>7675342.6078270208</v>
      </c>
      <c r="R15" s="11">
        <v>6060.1052500000014</v>
      </c>
      <c r="S15" s="11">
        <v>7992584.8830770198</v>
      </c>
      <c r="T15" s="10">
        <v>116.40772182552304</v>
      </c>
      <c r="U15" s="11">
        <v>10177549.074353006</v>
      </c>
      <c r="V15" s="23">
        <v>1</v>
      </c>
      <c r="W15" s="35">
        <v>0.77345890410958906</v>
      </c>
    </row>
    <row r="16" spans="1:23" x14ac:dyDescent="0.2">
      <c r="A16" s="7" t="s">
        <v>25</v>
      </c>
      <c r="B16" s="15">
        <v>1811758.7146413368</v>
      </c>
      <c r="C16" s="13">
        <v>40482.600000000079</v>
      </c>
      <c r="D16" s="13">
        <v>36421.614499996744</v>
      </c>
      <c r="E16" s="13">
        <v>2885.0910000000003</v>
      </c>
      <c r="F16" s="14">
        <v>69.623591324200248</v>
      </c>
      <c r="G16" s="14">
        <v>71.834536815068503</v>
      </c>
      <c r="H16" s="15">
        <v>5335479.527999999</v>
      </c>
      <c r="I16" s="12">
        <v>-1143017.3830419974</v>
      </c>
      <c r="J16" s="15">
        <v>828214.85000000149</v>
      </c>
      <c r="K16" s="15">
        <v>728852.42</v>
      </c>
      <c r="L16" s="12">
        <v>-3459.7900000000004</v>
      </c>
      <c r="M16" s="15">
        <v>0</v>
      </c>
      <c r="N16" s="15">
        <v>0</v>
      </c>
      <c r="O16" s="15">
        <v>410590.09695799486</v>
      </c>
      <c r="P16" s="15">
        <v>178722.59999999992</v>
      </c>
      <c r="Q16" s="15">
        <v>3755224.2353166658</v>
      </c>
      <c r="R16" s="15">
        <v>364.07499999999999</v>
      </c>
      <c r="S16" s="15">
        <v>3934310.9103166657</v>
      </c>
      <c r="T16" s="14">
        <v>108.02132097458275</v>
      </c>
      <c r="U16" s="15">
        <v>5746069.6249579936</v>
      </c>
      <c r="V16" s="24">
        <v>1</v>
      </c>
      <c r="W16" s="36">
        <v>0.54062024353120242</v>
      </c>
    </row>
    <row r="17" spans="1:23" x14ac:dyDescent="0.2">
      <c r="A17" s="7" t="s">
        <v>26</v>
      </c>
      <c r="B17" s="11">
        <v>3083055.5299712112</v>
      </c>
      <c r="C17" s="9">
        <v>107195.4000000005</v>
      </c>
      <c r="D17" s="9">
        <v>99623.931166663358</v>
      </c>
      <c r="E17" s="9">
        <v>3248.6205000000004</v>
      </c>
      <c r="F17" s="10">
        <v>69.606494292236775</v>
      </c>
      <c r="G17" s="10">
        <v>71.825636415525111</v>
      </c>
      <c r="H17" s="11">
        <v>10029519.902999999</v>
      </c>
      <c r="I17" s="11">
        <v>128584.76191900033</v>
      </c>
      <c r="J17" s="11">
        <v>773999.27</v>
      </c>
      <c r="K17" s="11">
        <v>580380.49</v>
      </c>
      <c r="L17" s="8">
        <v>-1079.51</v>
      </c>
      <c r="M17" s="11">
        <v>0</v>
      </c>
      <c r="N17" s="11">
        <v>0</v>
      </c>
      <c r="O17" s="11">
        <v>1481885.0119190002</v>
      </c>
      <c r="P17" s="11">
        <v>140697.05999999994</v>
      </c>
      <c r="Q17" s="11">
        <v>8281755.0420727944</v>
      </c>
      <c r="R17" s="11">
        <v>5897.2828750000008</v>
      </c>
      <c r="S17" s="11">
        <v>8428349.3849477973</v>
      </c>
      <c r="T17" s="10">
        <v>84.60165430380178</v>
      </c>
      <c r="U17" s="11">
        <v>11511404.914919</v>
      </c>
      <c r="V17" s="23">
        <v>1</v>
      </c>
      <c r="W17" s="35">
        <v>0.64286529680365301</v>
      </c>
    </row>
    <row r="18" spans="1:23" x14ac:dyDescent="0.2">
      <c r="A18" s="7" t="s">
        <v>27</v>
      </c>
      <c r="B18" s="15">
        <v>9236694.454048669</v>
      </c>
      <c r="C18" s="13">
        <v>24360.000000000062</v>
      </c>
      <c r="D18" s="13">
        <v>77300.122333333537</v>
      </c>
      <c r="E18" s="13">
        <v>66793.055833333361</v>
      </c>
      <c r="F18" s="14">
        <v>70.165592465752752</v>
      </c>
      <c r="G18" s="14">
        <v>73.258919140030429</v>
      </c>
      <c r="H18" s="15">
        <v>2496493.9999999995</v>
      </c>
      <c r="I18" s="15">
        <v>7875919.1783220135</v>
      </c>
      <c r="J18" s="15">
        <v>44</v>
      </c>
      <c r="K18" s="15">
        <v>0</v>
      </c>
      <c r="L18" s="12">
        <v>-48015.960000000006</v>
      </c>
      <c r="M18" s="15">
        <v>0</v>
      </c>
      <c r="N18" s="15">
        <v>0</v>
      </c>
      <c r="O18" s="15">
        <v>7827947.2183220116</v>
      </c>
      <c r="P18" s="15">
        <v>0</v>
      </c>
      <c r="Q18" s="15">
        <v>1087746.7642733331</v>
      </c>
      <c r="R18" s="15">
        <v>0</v>
      </c>
      <c r="S18" s="15">
        <v>1087746.7642733331</v>
      </c>
      <c r="T18" s="14">
        <v>14.071734059911991</v>
      </c>
      <c r="U18" s="15">
        <v>10324441.218322011</v>
      </c>
      <c r="V18" s="24">
        <v>79</v>
      </c>
      <c r="W18" s="36">
        <v>1</v>
      </c>
    </row>
    <row r="19" spans="1:23" x14ac:dyDescent="0.2">
      <c r="A19" s="7" t="s">
        <v>28</v>
      </c>
      <c r="B19" s="8">
        <v>-1048652.0894739998</v>
      </c>
      <c r="C19" s="52">
        <v>190725.99999999721</v>
      </c>
      <c r="D19" s="9">
        <v>0</v>
      </c>
      <c r="E19" s="9">
        <v>0</v>
      </c>
      <c r="F19" s="10">
        <v>70.322397487099792</v>
      </c>
      <c r="G19" s="10">
        <v>72.216985159817369</v>
      </c>
      <c r="H19" s="11">
        <v>17404862.651408002</v>
      </c>
      <c r="I19" s="8">
        <v>-18453514.740881994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8">
        <v>-18453514.740881994</v>
      </c>
      <c r="P19" s="11">
        <v>0</v>
      </c>
      <c r="Q19" s="11">
        <v>0</v>
      </c>
      <c r="R19" s="11">
        <v>0</v>
      </c>
      <c r="S19" s="11">
        <v>0</v>
      </c>
      <c r="T19" s="10">
        <v>0</v>
      </c>
      <c r="U19" s="8">
        <v>-1048652.0894739926</v>
      </c>
      <c r="V19" s="23">
        <v>79</v>
      </c>
      <c r="W19" s="35">
        <v>0.58881278538812787</v>
      </c>
    </row>
    <row r="20" spans="1:23" x14ac:dyDescent="0.2">
      <c r="A20" s="7" t="s">
        <v>72</v>
      </c>
      <c r="B20" s="12">
        <v>-3856076.2850600071</v>
      </c>
      <c r="C20" s="13">
        <v>98851.099999999715</v>
      </c>
      <c r="D20" s="13">
        <v>101447.00350000002</v>
      </c>
      <c r="E20" s="13">
        <v>11654.532833333331</v>
      </c>
      <c r="F20" s="14">
        <v>69.388529680364655</v>
      </c>
      <c r="G20" s="14">
        <v>70.695256278538807</v>
      </c>
      <c r="H20" s="15">
        <v>13077222.324999999</v>
      </c>
      <c r="I20" s="12">
        <v>-5713720.944775003</v>
      </c>
      <c r="J20" s="15">
        <v>82808.230000000025</v>
      </c>
      <c r="K20" s="15">
        <v>840367.93</v>
      </c>
      <c r="L20" s="12">
        <v>-54093.41</v>
      </c>
      <c r="M20" s="15">
        <v>0</v>
      </c>
      <c r="N20" s="15">
        <v>0</v>
      </c>
      <c r="O20" s="12">
        <v>-4844638.1947750058</v>
      </c>
      <c r="P20" s="15">
        <v>528561.86999999976</v>
      </c>
      <c r="Q20" s="15">
        <v>11555535.386660006</v>
      </c>
      <c r="R20" s="15">
        <v>4563.158625</v>
      </c>
      <c r="S20" s="15">
        <v>12088660.415285001</v>
      </c>
      <c r="T20" s="14">
        <v>119.16232119448455</v>
      </c>
      <c r="U20" s="15">
        <v>8232584.1302249935</v>
      </c>
      <c r="V20" s="24">
        <v>1</v>
      </c>
      <c r="W20" s="36">
        <v>0.85160768645357687</v>
      </c>
    </row>
    <row r="21" spans="1:23" x14ac:dyDescent="0.2">
      <c r="A21" s="7" t="s">
        <v>73</v>
      </c>
      <c r="B21" s="8">
        <v>-3504988.8763319971</v>
      </c>
      <c r="C21" s="9">
        <v>95229.099999999919</v>
      </c>
      <c r="D21" s="9">
        <v>97082.998666666637</v>
      </c>
      <c r="E21" s="9">
        <v>7422.8691666666664</v>
      </c>
      <c r="F21" s="10">
        <v>69.388529680364655</v>
      </c>
      <c r="G21" s="10">
        <v>70.695256183409427</v>
      </c>
      <c r="H21" s="11">
        <v>12648536.424999999</v>
      </c>
      <c r="I21" s="8">
        <v>-5723747.6540269963</v>
      </c>
      <c r="J21" s="11">
        <v>54623.210000000006</v>
      </c>
      <c r="K21" s="11">
        <v>1086066.5500000003</v>
      </c>
      <c r="L21" s="8">
        <v>-58415.799999999996</v>
      </c>
      <c r="M21" s="11">
        <v>0</v>
      </c>
      <c r="N21" s="11">
        <v>0</v>
      </c>
      <c r="O21" s="8">
        <v>-4641473.6940269955</v>
      </c>
      <c r="P21" s="11">
        <v>958565.88000000047</v>
      </c>
      <c r="Q21" s="11">
        <v>10550138.708555002</v>
      </c>
      <c r="R21" s="11">
        <v>3347.0187499999997</v>
      </c>
      <c r="S21" s="11">
        <v>11512051.607304998</v>
      </c>
      <c r="T21" s="10">
        <v>118.57948111833149</v>
      </c>
      <c r="U21" s="11">
        <v>8007062.7309730034</v>
      </c>
      <c r="V21" s="23">
        <v>1</v>
      </c>
      <c r="W21" s="35">
        <v>0.86357496194824956</v>
      </c>
    </row>
    <row r="22" spans="1:23" x14ac:dyDescent="0.2">
      <c r="A22" s="7" t="s">
        <v>74</v>
      </c>
      <c r="B22" s="15">
        <v>488257.69065233343</v>
      </c>
      <c r="C22" s="13">
        <v>989.99999999999841</v>
      </c>
      <c r="D22" s="13">
        <v>6869.000250000001</v>
      </c>
      <c r="E22" s="13">
        <v>129.61566666666667</v>
      </c>
      <c r="F22" s="14">
        <v>69.388529680364655</v>
      </c>
      <c r="G22" s="14">
        <v>70.695182458143094</v>
      </c>
      <c r="H22" s="15">
        <v>100911.25</v>
      </c>
      <c r="I22" s="15">
        <v>1412117.2897040003</v>
      </c>
      <c r="J22" s="15">
        <v>30720.859999999997</v>
      </c>
      <c r="K22" s="15">
        <v>211.85</v>
      </c>
      <c r="L22" s="12">
        <v>-51.570000000000007</v>
      </c>
      <c r="M22" s="15">
        <v>0</v>
      </c>
      <c r="N22" s="15">
        <v>0</v>
      </c>
      <c r="O22" s="15">
        <v>1442998.429704</v>
      </c>
      <c r="P22" s="15">
        <v>51151.040000000008</v>
      </c>
      <c r="Q22" s="15">
        <v>1003987.8646766667</v>
      </c>
      <c r="R22" s="15">
        <v>513.08437500000002</v>
      </c>
      <c r="S22" s="15">
        <v>1055651.9890516666</v>
      </c>
      <c r="T22" s="14">
        <v>153.68349841764331</v>
      </c>
      <c r="U22" s="15">
        <v>1543909.679704</v>
      </c>
      <c r="V22" s="24">
        <v>1</v>
      </c>
      <c r="W22" s="36">
        <v>0.98344748858447484</v>
      </c>
    </row>
  </sheetData>
  <pageMargins left="0.25" right="0.25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4"/>
  <sheetViews>
    <sheetView workbookViewId="0">
      <selection activeCell="D2" sqref="D2"/>
    </sheetView>
  </sheetViews>
  <sheetFormatPr defaultRowHeight="12.75" x14ac:dyDescent="0.2"/>
  <cols>
    <col min="1" max="1" width="14.28515625" customWidth="1"/>
    <col min="2" max="2" width="14.85546875" customWidth="1"/>
    <col min="3" max="3" width="12.28515625" customWidth="1"/>
    <col min="4" max="4" width="11.42578125" customWidth="1"/>
    <col min="5" max="5" width="17.85546875" customWidth="1"/>
    <col min="6" max="6" width="14" customWidth="1"/>
    <col min="7" max="7" width="12.85546875" customWidth="1"/>
    <col min="8" max="8" width="11.85546875" customWidth="1"/>
    <col min="9" max="9" width="12.5703125" customWidth="1"/>
    <col min="10" max="10" width="14.140625" customWidth="1"/>
    <col min="11" max="11" width="12.42578125" customWidth="1"/>
    <col min="12" max="12" width="13.42578125" customWidth="1"/>
    <col min="13" max="13" width="15" customWidth="1"/>
    <col min="14" max="14" width="15.7109375" customWidth="1"/>
    <col min="15" max="15" width="12.28515625" customWidth="1"/>
    <col min="257" max="257" width="14.28515625" customWidth="1"/>
    <col min="258" max="258" width="14.85546875" customWidth="1"/>
    <col min="259" max="259" width="12.28515625" customWidth="1"/>
    <col min="260" max="260" width="11.42578125" customWidth="1"/>
    <col min="261" max="261" width="17.85546875" customWidth="1"/>
    <col min="262" max="262" width="14" customWidth="1"/>
    <col min="263" max="263" width="12.85546875" customWidth="1"/>
    <col min="264" max="264" width="11.85546875" customWidth="1"/>
    <col min="265" max="265" width="12.5703125" customWidth="1"/>
    <col min="266" max="266" width="14.140625" customWidth="1"/>
    <col min="267" max="267" width="12.42578125" customWidth="1"/>
    <col min="268" max="268" width="13.42578125" customWidth="1"/>
    <col min="269" max="269" width="15" customWidth="1"/>
    <col min="270" max="270" width="15.7109375" customWidth="1"/>
    <col min="271" max="271" width="12.28515625" customWidth="1"/>
    <col min="513" max="513" width="14.28515625" customWidth="1"/>
    <col min="514" max="514" width="14.85546875" customWidth="1"/>
    <col min="515" max="515" width="12.28515625" customWidth="1"/>
    <col min="516" max="516" width="11.42578125" customWidth="1"/>
    <col min="517" max="517" width="17.85546875" customWidth="1"/>
    <col min="518" max="518" width="14" customWidth="1"/>
    <col min="519" max="519" width="12.85546875" customWidth="1"/>
    <col min="520" max="520" width="11.85546875" customWidth="1"/>
    <col min="521" max="521" width="12.5703125" customWidth="1"/>
    <col min="522" max="522" width="14.140625" customWidth="1"/>
    <col min="523" max="523" width="12.42578125" customWidth="1"/>
    <col min="524" max="524" width="13.42578125" customWidth="1"/>
    <col min="525" max="525" width="15" customWidth="1"/>
    <col min="526" max="526" width="15.7109375" customWidth="1"/>
    <col min="527" max="527" width="12.28515625" customWidth="1"/>
    <col min="769" max="769" width="14.28515625" customWidth="1"/>
    <col min="770" max="770" width="14.85546875" customWidth="1"/>
    <col min="771" max="771" width="12.28515625" customWidth="1"/>
    <col min="772" max="772" width="11.42578125" customWidth="1"/>
    <col min="773" max="773" width="17.85546875" customWidth="1"/>
    <col min="774" max="774" width="14" customWidth="1"/>
    <col min="775" max="775" width="12.85546875" customWidth="1"/>
    <col min="776" max="776" width="11.85546875" customWidth="1"/>
    <col min="777" max="777" width="12.5703125" customWidth="1"/>
    <col min="778" max="778" width="14.140625" customWidth="1"/>
    <col min="779" max="779" width="12.42578125" customWidth="1"/>
    <col min="780" max="780" width="13.42578125" customWidth="1"/>
    <col min="781" max="781" width="15" customWidth="1"/>
    <col min="782" max="782" width="15.7109375" customWidth="1"/>
    <col min="783" max="783" width="12.28515625" customWidth="1"/>
    <col min="1025" max="1025" width="14.28515625" customWidth="1"/>
    <col min="1026" max="1026" width="14.85546875" customWidth="1"/>
    <col min="1027" max="1027" width="12.28515625" customWidth="1"/>
    <col min="1028" max="1028" width="11.42578125" customWidth="1"/>
    <col min="1029" max="1029" width="17.85546875" customWidth="1"/>
    <col min="1030" max="1030" width="14" customWidth="1"/>
    <col min="1031" max="1031" width="12.85546875" customWidth="1"/>
    <col min="1032" max="1032" width="11.85546875" customWidth="1"/>
    <col min="1033" max="1033" width="12.5703125" customWidth="1"/>
    <col min="1034" max="1034" width="14.140625" customWidth="1"/>
    <col min="1035" max="1035" width="12.42578125" customWidth="1"/>
    <col min="1036" max="1036" width="13.42578125" customWidth="1"/>
    <col min="1037" max="1037" width="15" customWidth="1"/>
    <col min="1038" max="1038" width="15.7109375" customWidth="1"/>
    <col min="1039" max="1039" width="12.28515625" customWidth="1"/>
    <col min="1281" max="1281" width="14.28515625" customWidth="1"/>
    <col min="1282" max="1282" width="14.85546875" customWidth="1"/>
    <col min="1283" max="1283" width="12.28515625" customWidth="1"/>
    <col min="1284" max="1284" width="11.42578125" customWidth="1"/>
    <col min="1285" max="1285" width="17.85546875" customWidth="1"/>
    <col min="1286" max="1286" width="14" customWidth="1"/>
    <col min="1287" max="1287" width="12.85546875" customWidth="1"/>
    <col min="1288" max="1288" width="11.85546875" customWidth="1"/>
    <col min="1289" max="1289" width="12.5703125" customWidth="1"/>
    <col min="1290" max="1290" width="14.140625" customWidth="1"/>
    <col min="1291" max="1291" width="12.42578125" customWidth="1"/>
    <col min="1292" max="1292" width="13.42578125" customWidth="1"/>
    <col min="1293" max="1293" width="15" customWidth="1"/>
    <col min="1294" max="1294" width="15.7109375" customWidth="1"/>
    <col min="1295" max="1295" width="12.28515625" customWidth="1"/>
    <col min="1537" max="1537" width="14.28515625" customWidth="1"/>
    <col min="1538" max="1538" width="14.85546875" customWidth="1"/>
    <col min="1539" max="1539" width="12.28515625" customWidth="1"/>
    <col min="1540" max="1540" width="11.42578125" customWidth="1"/>
    <col min="1541" max="1541" width="17.85546875" customWidth="1"/>
    <col min="1542" max="1542" width="14" customWidth="1"/>
    <col min="1543" max="1543" width="12.85546875" customWidth="1"/>
    <col min="1544" max="1544" width="11.85546875" customWidth="1"/>
    <col min="1545" max="1545" width="12.5703125" customWidth="1"/>
    <col min="1546" max="1546" width="14.140625" customWidth="1"/>
    <col min="1547" max="1547" width="12.42578125" customWidth="1"/>
    <col min="1548" max="1548" width="13.42578125" customWidth="1"/>
    <col min="1549" max="1549" width="15" customWidth="1"/>
    <col min="1550" max="1550" width="15.7109375" customWidth="1"/>
    <col min="1551" max="1551" width="12.28515625" customWidth="1"/>
    <col min="1793" max="1793" width="14.28515625" customWidth="1"/>
    <col min="1794" max="1794" width="14.85546875" customWidth="1"/>
    <col min="1795" max="1795" width="12.28515625" customWidth="1"/>
    <col min="1796" max="1796" width="11.42578125" customWidth="1"/>
    <col min="1797" max="1797" width="17.85546875" customWidth="1"/>
    <col min="1798" max="1798" width="14" customWidth="1"/>
    <col min="1799" max="1799" width="12.85546875" customWidth="1"/>
    <col min="1800" max="1800" width="11.85546875" customWidth="1"/>
    <col min="1801" max="1801" width="12.5703125" customWidth="1"/>
    <col min="1802" max="1802" width="14.140625" customWidth="1"/>
    <col min="1803" max="1803" width="12.42578125" customWidth="1"/>
    <col min="1804" max="1804" width="13.42578125" customWidth="1"/>
    <col min="1805" max="1805" width="15" customWidth="1"/>
    <col min="1806" max="1806" width="15.7109375" customWidth="1"/>
    <col min="1807" max="1807" width="12.28515625" customWidth="1"/>
    <col min="2049" max="2049" width="14.28515625" customWidth="1"/>
    <col min="2050" max="2050" width="14.85546875" customWidth="1"/>
    <col min="2051" max="2051" width="12.28515625" customWidth="1"/>
    <col min="2052" max="2052" width="11.42578125" customWidth="1"/>
    <col min="2053" max="2053" width="17.85546875" customWidth="1"/>
    <col min="2054" max="2054" width="14" customWidth="1"/>
    <col min="2055" max="2055" width="12.85546875" customWidth="1"/>
    <col min="2056" max="2056" width="11.85546875" customWidth="1"/>
    <col min="2057" max="2057" width="12.5703125" customWidth="1"/>
    <col min="2058" max="2058" width="14.140625" customWidth="1"/>
    <col min="2059" max="2059" width="12.42578125" customWidth="1"/>
    <col min="2060" max="2060" width="13.42578125" customWidth="1"/>
    <col min="2061" max="2061" width="15" customWidth="1"/>
    <col min="2062" max="2062" width="15.7109375" customWidth="1"/>
    <col min="2063" max="2063" width="12.28515625" customWidth="1"/>
    <col min="2305" max="2305" width="14.28515625" customWidth="1"/>
    <col min="2306" max="2306" width="14.85546875" customWidth="1"/>
    <col min="2307" max="2307" width="12.28515625" customWidth="1"/>
    <col min="2308" max="2308" width="11.42578125" customWidth="1"/>
    <col min="2309" max="2309" width="17.85546875" customWidth="1"/>
    <col min="2310" max="2310" width="14" customWidth="1"/>
    <col min="2311" max="2311" width="12.85546875" customWidth="1"/>
    <col min="2312" max="2312" width="11.85546875" customWidth="1"/>
    <col min="2313" max="2313" width="12.5703125" customWidth="1"/>
    <col min="2314" max="2314" width="14.140625" customWidth="1"/>
    <col min="2315" max="2315" width="12.42578125" customWidth="1"/>
    <col min="2316" max="2316" width="13.42578125" customWidth="1"/>
    <col min="2317" max="2317" width="15" customWidth="1"/>
    <col min="2318" max="2318" width="15.7109375" customWidth="1"/>
    <col min="2319" max="2319" width="12.28515625" customWidth="1"/>
    <col min="2561" max="2561" width="14.28515625" customWidth="1"/>
    <col min="2562" max="2562" width="14.85546875" customWidth="1"/>
    <col min="2563" max="2563" width="12.28515625" customWidth="1"/>
    <col min="2564" max="2564" width="11.42578125" customWidth="1"/>
    <col min="2565" max="2565" width="17.85546875" customWidth="1"/>
    <col min="2566" max="2566" width="14" customWidth="1"/>
    <col min="2567" max="2567" width="12.85546875" customWidth="1"/>
    <col min="2568" max="2568" width="11.85546875" customWidth="1"/>
    <col min="2569" max="2569" width="12.5703125" customWidth="1"/>
    <col min="2570" max="2570" width="14.140625" customWidth="1"/>
    <col min="2571" max="2571" width="12.42578125" customWidth="1"/>
    <col min="2572" max="2572" width="13.42578125" customWidth="1"/>
    <col min="2573" max="2573" width="15" customWidth="1"/>
    <col min="2574" max="2574" width="15.7109375" customWidth="1"/>
    <col min="2575" max="2575" width="12.28515625" customWidth="1"/>
    <col min="2817" max="2817" width="14.28515625" customWidth="1"/>
    <col min="2818" max="2818" width="14.85546875" customWidth="1"/>
    <col min="2819" max="2819" width="12.28515625" customWidth="1"/>
    <col min="2820" max="2820" width="11.42578125" customWidth="1"/>
    <col min="2821" max="2821" width="17.85546875" customWidth="1"/>
    <col min="2822" max="2822" width="14" customWidth="1"/>
    <col min="2823" max="2823" width="12.85546875" customWidth="1"/>
    <col min="2824" max="2824" width="11.85546875" customWidth="1"/>
    <col min="2825" max="2825" width="12.5703125" customWidth="1"/>
    <col min="2826" max="2826" width="14.140625" customWidth="1"/>
    <col min="2827" max="2827" width="12.42578125" customWidth="1"/>
    <col min="2828" max="2828" width="13.42578125" customWidth="1"/>
    <col min="2829" max="2829" width="15" customWidth="1"/>
    <col min="2830" max="2830" width="15.7109375" customWidth="1"/>
    <col min="2831" max="2831" width="12.28515625" customWidth="1"/>
    <col min="3073" max="3073" width="14.28515625" customWidth="1"/>
    <col min="3074" max="3074" width="14.85546875" customWidth="1"/>
    <col min="3075" max="3075" width="12.28515625" customWidth="1"/>
    <col min="3076" max="3076" width="11.42578125" customWidth="1"/>
    <col min="3077" max="3077" width="17.85546875" customWidth="1"/>
    <col min="3078" max="3078" width="14" customWidth="1"/>
    <col min="3079" max="3079" width="12.85546875" customWidth="1"/>
    <col min="3080" max="3080" width="11.85546875" customWidth="1"/>
    <col min="3081" max="3081" width="12.5703125" customWidth="1"/>
    <col min="3082" max="3082" width="14.140625" customWidth="1"/>
    <col min="3083" max="3083" width="12.42578125" customWidth="1"/>
    <col min="3084" max="3084" width="13.42578125" customWidth="1"/>
    <col min="3085" max="3085" width="15" customWidth="1"/>
    <col min="3086" max="3086" width="15.7109375" customWidth="1"/>
    <col min="3087" max="3087" width="12.28515625" customWidth="1"/>
    <col min="3329" max="3329" width="14.28515625" customWidth="1"/>
    <col min="3330" max="3330" width="14.85546875" customWidth="1"/>
    <col min="3331" max="3331" width="12.28515625" customWidth="1"/>
    <col min="3332" max="3332" width="11.42578125" customWidth="1"/>
    <col min="3333" max="3333" width="17.85546875" customWidth="1"/>
    <col min="3334" max="3334" width="14" customWidth="1"/>
    <col min="3335" max="3335" width="12.85546875" customWidth="1"/>
    <col min="3336" max="3336" width="11.85546875" customWidth="1"/>
    <col min="3337" max="3337" width="12.5703125" customWidth="1"/>
    <col min="3338" max="3338" width="14.140625" customWidth="1"/>
    <col min="3339" max="3339" width="12.42578125" customWidth="1"/>
    <col min="3340" max="3340" width="13.42578125" customWidth="1"/>
    <col min="3341" max="3341" width="15" customWidth="1"/>
    <col min="3342" max="3342" width="15.7109375" customWidth="1"/>
    <col min="3343" max="3343" width="12.28515625" customWidth="1"/>
    <col min="3585" max="3585" width="14.28515625" customWidth="1"/>
    <col min="3586" max="3586" width="14.85546875" customWidth="1"/>
    <col min="3587" max="3587" width="12.28515625" customWidth="1"/>
    <col min="3588" max="3588" width="11.42578125" customWidth="1"/>
    <col min="3589" max="3589" width="17.85546875" customWidth="1"/>
    <col min="3590" max="3590" width="14" customWidth="1"/>
    <col min="3591" max="3591" width="12.85546875" customWidth="1"/>
    <col min="3592" max="3592" width="11.85546875" customWidth="1"/>
    <col min="3593" max="3593" width="12.5703125" customWidth="1"/>
    <col min="3594" max="3594" width="14.140625" customWidth="1"/>
    <col min="3595" max="3595" width="12.42578125" customWidth="1"/>
    <col min="3596" max="3596" width="13.42578125" customWidth="1"/>
    <col min="3597" max="3597" width="15" customWidth="1"/>
    <col min="3598" max="3598" width="15.7109375" customWidth="1"/>
    <col min="3599" max="3599" width="12.28515625" customWidth="1"/>
    <col min="3841" max="3841" width="14.28515625" customWidth="1"/>
    <col min="3842" max="3842" width="14.85546875" customWidth="1"/>
    <col min="3843" max="3843" width="12.28515625" customWidth="1"/>
    <col min="3844" max="3844" width="11.42578125" customWidth="1"/>
    <col min="3845" max="3845" width="17.85546875" customWidth="1"/>
    <col min="3846" max="3846" width="14" customWidth="1"/>
    <col min="3847" max="3847" width="12.85546875" customWidth="1"/>
    <col min="3848" max="3848" width="11.85546875" customWidth="1"/>
    <col min="3849" max="3849" width="12.5703125" customWidth="1"/>
    <col min="3850" max="3850" width="14.140625" customWidth="1"/>
    <col min="3851" max="3851" width="12.42578125" customWidth="1"/>
    <col min="3852" max="3852" width="13.42578125" customWidth="1"/>
    <col min="3853" max="3853" width="15" customWidth="1"/>
    <col min="3854" max="3854" width="15.7109375" customWidth="1"/>
    <col min="3855" max="3855" width="12.28515625" customWidth="1"/>
    <col min="4097" max="4097" width="14.28515625" customWidth="1"/>
    <col min="4098" max="4098" width="14.85546875" customWidth="1"/>
    <col min="4099" max="4099" width="12.28515625" customWidth="1"/>
    <col min="4100" max="4100" width="11.42578125" customWidth="1"/>
    <col min="4101" max="4101" width="17.85546875" customWidth="1"/>
    <col min="4102" max="4102" width="14" customWidth="1"/>
    <col min="4103" max="4103" width="12.85546875" customWidth="1"/>
    <col min="4104" max="4104" width="11.85546875" customWidth="1"/>
    <col min="4105" max="4105" width="12.5703125" customWidth="1"/>
    <col min="4106" max="4106" width="14.140625" customWidth="1"/>
    <col min="4107" max="4107" width="12.42578125" customWidth="1"/>
    <col min="4108" max="4108" width="13.42578125" customWidth="1"/>
    <col min="4109" max="4109" width="15" customWidth="1"/>
    <col min="4110" max="4110" width="15.7109375" customWidth="1"/>
    <col min="4111" max="4111" width="12.28515625" customWidth="1"/>
    <col min="4353" max="4353" width="14.28515625" customWidth="1"/>
    <col min="4354" max="4354" width="14.85546875" customWidth="1"/>
    <col min="4355" max="4355" width="12.28515625" customWidth="1"/>
    <col min="4356" max="4356" width="11.42578125" customWidth="1"/>
    <col min="4357" max="4357" width="17.85546875" customWidth="1"/>
    <col min="4358" max="4358" width="14" customWidth="1"/>
    <col min="4359" max="4359" width="12.85546875" customWidth="1"/>
    <col min="4360" max="4360" width="11.85546875" customWidth="1"/>
    <col min="4361" max="4361" width="12.5703125" customWidth="1"/>
    <col min="4362" max="4362" width="14.140625" customWidth="1"/>
    <col min="4363" max="4363" width="12.42578125" customWidth="1"/>
    <col min="4364" max="4364" width="13.42578125" customWidth="1"/>
    <col min="4365" max="4365" width="15" customWidth="1"/>
    <col min="4366" max="4366" width="15.7109375" customWidth="1"/>
    <col min="4367" max="4367" width="12.28515625" customWidth="1"/>
    <col min="4609" max="4609" width="14.28515625" customWidth="1"/>
    <col min="4610" max="4610" width="14.85546875" customWidth="1"/>
    <col min="4611" max="4611" width="12.28515625" customWidth="1"/>
    <col min="4612" max="4612" width="11.42578125" customWidth="1"/>
    <col min="4613" max="4613" width="17.85546875" customWidth="1"/>
    <col min="4614" max="4614" width="14" customWidth="1"/>
    <col min="4615" max="4615" width="12.85546875" customWidth="1"/>
    <col min="4616" max="4616" width="11.85546875" customWidth="1"/>
    <col min="4617" max="4617" width="12.5703125" customWidth="1"/>
    <col min="4618" max="4618" width="14.140625" customWidth="1"/>
    <col min="4619" max="4619" width="12.42578125" customWidth="1"/>
    <col min="4620" max="4620" width="13.42578125" customWidth="1"/>
    <col min="4621" max="4621" width="15" customWidth="1"/>
    <col min="4622" max="4622" width="15.7109375" customWidth="1"/>
    <col min="4623" max="4623" width="12.28515625" customWidth="1"/>
    <col min="4865" max="4865" width="14.28515625" customWidth="1"/>
    <col min="4866" max="4866" width="14.85546875" customWidth="1"/>
    <col min="4867" max="4867" width="12.28515625" customWidth="1"/>
    <col min="4868" max="4868" width="11.42578125" customWidth="1"/>
    <col min="4869" max="4869" width="17.85546875" customWidth="1"/>
    <col min="4870" max="4870" width="14" customWidth="1"/>
    <col min="4871" max="4871" width="12.85546875" customWidth="1"/>
    <col min="4872" max="4872" width="11.85546875" customWidth="1"/>
    <col min="4873" max="4873" width="12.5703125" customWidth="1"/>
    <col min="4874" max="4874" width="14.140625" customWidth="1"/>
    <col min="4875" max="4875" width="12.42578125" customWidth="1"/>
    <col min="4876" max="4876" width="13.42578125" customWidth="1"/>
    <col min="4877" max="4877" width="15" customWidth="1"/>
    <col min="4878" max="4878" width="15.7109375" customWidth="1"/>
    <col min="4879" max="4879" width="12.28515625" customWidth="1"/>
    <col min="5121" max="5121" width="14.28515625" customWidth="1"/>
    <col min="5122" max="5122" width="14.85546875" customWidth="1"/>
    <col min="5123" max="5123" width="12.28515625" customWidth="1"/>
    <col min="5124" max="5124" width="11.42578125" customWidth="1"/>
    <col min="5125" max="5125" width="17.85546875" customWidth="1"/>
    <col min="5126" max="5126" width="14" customWidth="1"/>
    <col min="5127" max="5127" width="12.85546875" customWidth="1"/>
    <col min="5128" max="5128" width="11.85546875" customWidth="1"/>
    <col min="5129" max="5129" width="12.5703125" customWidth="1"/>
    <col min="5130" max="5130" width="14.140625" customWidth="1"/>
    <col min="5131" max="5131" width="12.42578125" customWidth="1"/>
    <col min="5132" max="5132" width="13.42578125" customWidth="1"/>
    <col min="5133" max="5133" width="15" customWidth="1"/>
    <col min="5134" max="5134" width="15.7109375" customWidth="1"/>
    <col min="5135" max="5135" width="12.28515625" customWidth="1"/>
    <col min="5377" max="5377" width="14.28515625" customWidth="1"/>
    <col min="5378" max="5378" width="14.85546875" customWidth="1"/>
    <col min="5379" max="5379" width="12.28515625" customWidth="1"/>
    <col min="5380" max="5380" width="11.42578125" customWidth="1"/>
    <col min="5381" max="5381" width="17.85546875" customWidth="1"/>
    <col min="5382" max="5382" width="14" customWidth="1"/>
    <col min="5383" max="5383" width="12.85546875" customWidth="1"/>
    <col min="5384" max="5384" width="11.85546875" customWidth="1"/>
    <col min="5385" max="5385" width="12.5703125" customWidth="1"/>
    <col min="5386" max="5386" width="14.140625" customWidth="1"/>
    <col min="5387" max="5387" width="12.42578125" customWidth="1"/>
    <col min="5388" max="5388" width="13.42578125" customWidth="1"/>
    <col min="5389" max="5389" width="15" customWidth="1"/>
    <col min="5390" max="5390" width="15.7109375" customWidth="1"/>
    <col min="5391" max="5391" width="12.28515625" customWidth="1"/>
    <col min="5633" max="5633" width="14.28515625" customWidth="1"/>
    <col min="5634" max="5634" width="14.85546875" customWidth="1"/>
    <col min="5635" max="5635" width="12.28515625" customWidth="1"/>
    <col min="5636" max="5636" width="11.42578125" customWidth="1"/>
    <col min="5637" max="5637" width="17.85546875" customWidth="1"/>
    <col min="5638" max="5638" width="14" customWidth="1"/>
    <col min="5639" max="5639" width="12.85546875" customWidth="1"/>
    <col min="5640" max="5640" width="11.85546875" customWidth="1"/>
    <col min="5641" max="5641" width="12.5703125" customWidth="1"/>
    <col min="5642" max="5642" width="14.140625" customWidth="1"/>
    <col min="5643" max="5643" width="12.42578125" customWidth="1"/>
    <col min="5644" max="5644" width="13.42578125" customWidth="1"/>
    <col min="5645" max="5645" width="15" customWidth="1"/>
    <col min="5646" max="5646" width="15.7109375" customWidth="1"/>
    <col min="5647" max="5647" width="12.28515625" customWidth="1"/>
    <col min="5889" max="5889" width="14.28515625" customWidth="1"/>
    <col min="5890" max="5890" width="14.85546875" customWidth="1"/>
    <col min="5891" max="5891" width="12.28515625" customWidth="1"/>
    <col min="5892" max="5892" width="11.42578125" customWidth="1"/>
    <col min="5893" max="5893" width="17.85546875" customWidth="1"/>
    <col min="5894" max="5894" width="14" customWidth="1"/>
    <col min="5895" max="5895" width="12.85546875" customWidth="1"/>
    <col min="5896" max="5896" width="11.85546875" customWidth="1"/>
    <col min="5897" max="5897" width="12.5703125" customWidth="1"/>
    <col min="5898" max="5898" width="14.140625" customWidth="1"/>
    <col min="5899" max="5899" width="12.42578125" customWidth="1"/>
    <col min="5900" max="5900" width="13.42578125" customWidth="1"/>
    <col min="5901" max="5901" width="15" customWidth="1"/>
    <col min="5902" max="5902" width="15.7109375" customWidth="1"/>
    <col min="5903" max="5903" width="12.28515625" customWidth="1"/>
    <col min="6145" max="6145" width="14.28515625" customWidth="1"/>
    <col min="6146" max="6146" width="14.85546875" customWidth="1"/>
    <col min="6147" max="6147" width="12.28515625" customWidth="1"/>
    <col min="6148" max="6148" width="11.42578125" customWidth="1"/>
    <col min="6149" max="6149" width="17.85546875" customWidth="1"/>
    <col min="6150" max="6150" width="14" customWidth="1"/>
    <col min="6151" max="6151" width="12.85546875" customWidth="1"/>
    <col min="6152" max="6152" width="11.85546875" customWidth="1"/>
    <col min="6153" max="6153" width="12.5703125" customWidth="1"/>
    <col min="6154" max="6154" width="14.140625" customWidth="1"/>
    <col min="6155" max="6155" width="12.42578125" customWidth="1"/>
    <col min="6156" max="6156" width="13.42578125" customWidth="1"/>
    <col min="6157" max="6157" width="15" customWidth="1"/>
    <col min="6158" max="6158" width="15.7109375" customWidth="1"/>
    <col min="6159" max="6159" width="12.28515625" customWidth="1"/>
    <col min="6401" max="6401" width="14.28515625" customWidth="1"/>
    <col min="6402" max="6402" width="14.85546875" customWidth="1"/>
    <col min="6403" max="6403" width="12.28515625" customWidth="1"/>
    <col min="6404" max="6404" width="11.42578125" customWidth="1"/>
    <col min="6405" max="6405" width="17.85546875" customWidth="1"/>
    <col min="6406" max="6406" width="14" customWidth="1"/>
    <col min="6407" max="6407" width="12.85546875" customWidth="1"/>
    <col min="6408" max="6408" width="11.85546875" customWidth="1"/>
    <col min="6409" max="6409" width="12.5703125" customWidth="1"/>
    <col min="6410" max="6410" width="14.140625" customWidth="1"/>
    <col min="6411" max="6411" width="12.42578125" customWidth="1"/>
    <col min="6412" max="6412" width="13.42578125" customWidth="1"/>
    <col min="6413" max="6413" width="15" customWidth="1"/>
    <col min="6414" max="6414" width="15.7109375" customWidth="1"/>
    <col min="6415" max="6415" width="12.28515625" customWidth="1"/>
    <col min="6657" max="6657" width="14.28515625" customWidth="1"/>
    <col min="6658" max="6658" width="14.85546875" customWidth="1"/>
    <col min="6659" max="6659" width="12.28515625" customWidth="1"/>
    <col min="6660" max="6660" width="11.42578125" customWidth="1"/>
    <col min="6661" max="6661" width="17.85546875" customWidth="1"/>
    <col min="6662" max="6662" width="14" customWidth="1"/>
    <col min="6663" max="6663" width="12.85546875" customWidth="1"/>
    <col min="6664" max="6664" width="11.85546875" customWidth="1"/>
    <col min="6665" max="6665" width="12.5703125" customWidth="1"/>
    <col min="6666" max="6666" width="14.140625" customWidth="1"/>
    <col min="6667" max="6667" width="12.42578125" customWidth="1"/>
    <col min="6668" max="6668" width="13.42578125" customWidth="1"/>
    <col min="6669" max="6669" width="15" customWidth="1"/>
    <col min="6670" max="6670" width="15.7109375" customWidth="1"/>
    <col min="6671" max="6671" width="12.28515625" customWidth="1"/>
    <col min="6913" max="6913" width="14.28515625" customWidth="1"/>
    <col min="6914" max="6914" width="14.85546875" customWidth="1"/>
    <col min="6915" max="6915" width="12.28515625" customWidth="1"/>
    <col min="6916" max="6916" width="11.42578125" customWidth="1"/>
    <col min="6917" max="6917" width="17.85546875" customWidth="1"/>
    <col min="6918" max="6918" width="14" customWidth="1"/>
    <col min="6919" max="6919" width="12.85546875" customWidth="1"/>
    <col min="6920" max="6920" width="11.85546875" customWidth="1"/>
    <col min="6921" max="6921" width="12.5703125" customWidth="1"/>
    <col min="6922" max="6922" width="14.140625" customWidth="1"/>
    <col min="6923" max="6923" width="12.42578125" customWidth="1"/>
    <col min="6924" max="6924" width="13.42578125" customWidth="1"/>
    <col min="6925" max="6925" width="15" customWidth="1"/>
    <col min="6926" max="6926" width="15.7109375" customWidth="1"/>
    <col min="6927" max="6927" width="12.28515625" customWidth="1"/>
    <col min="7169" max="7169" width="14.28515625" customWidth="1"/>
    <col min="7170" max="7170" width="14.85546875" customWidth="1"/>
    <col min="7171" max="7171" width="12.28515625" customWidth="1"/>
    <col min="7172" max="7172" width="11.42578125" customWidth="1"/>
    <col min="7173" max="7173" width="17.85546875" customWidth="1"/>
    <col min="7174" max="7174" width="14" customWidth="1"/>
    <col min="7175" max="7175" width="12.85546875" customWidth="1"/>
    <col min="7176" max="7176" width="11.85546875" customWidth="1"/>
    <col min="7177" max="7177" width="12.5703125" customWidth="1"/>
    <col min="7178" max="7178" width="14.140625" customWidth="1"/>
    <col min="7179" max="7179" width="12.42578125" customWidth="1"/>
    <col min="7180" max="7180" width="13.42578125" customWidth="1"/>
    <col min="7181" max="7181" width="15" customWidth="1"/>
    <col min="7182" max="7182" width="15.7109375" customWidth="1"/>
    <col min="7183" max="7183" width="12.28515625" customWidth="1"/>
    <col min="7425" max="7425" width="14.28515625" customWidth="1"/>
    <col min="7426" max="7426" width="14.85546875" customWidth="1"/>
    <col min="7427" max="7427" width="12.28515625" customWidth="1"/>
    <col min="7428" max="7428" width="11.42578125" customWidth="1"/>
    <col min="7429" max="7429" width="17.85546875" customWidth="1"/>
    <col min="7430" max="7430" width="14" customWidth="1"/>
    <col min="7431" max="7431" width="12.85546875" customWidth="1"/>
    <col min="7432" max="7432" width="11.85546875" customWidth="1"/>
    <col min="7433" max="7433" width="12.5703125" customWidth="1"/>
    <col min="7434" max="7434" width="14.140625" customWidth="1"/>
    <col min="7435" max="7435" width="12.42578125" customWidth="1"/>
    <col min="7436" max="7436" width="13.42578125" customWidth="1"/>
    <col min="7437" max="7437" width="15" customWidth="1"/>
    <col min="7438" max="7438" width="15.7109375" customWidth="1"/>
    <col min="7439" max="7439" width="12.28515625" customWidth="1"/>
    <col min="7681" max="7681" width="14.28515625" customWidth="1"/>
    <col min="7682" max="7682" width="14.85546875" customWidth="1"/>
    <col min="7683" max="7683" width="12.28515625" customWidth="1"/>
    <col min="7684" max="7684" width="11.42578125" customWidth="1"/>
    <col min="7685" max="7685" width="17.85546875" customWidth="1"/>
    <col min="7686" max="7686" width="14" customWidth="1"/>
    <col min="7687" max="7687" width="12.85546875" customWidth="1"/>
    <col min="7688" max="7688" width="11.85546875" customWidth="1"/>
    <col min="7689" max="7689" width="12.5703125" customWidth="1"/>
    <col min="7690" max="7690" width="14.140625" customWidth="1"/>
    <col min="7691" max="7691" width="12.42578125" customWidth="1"/>
    <col min="7692" max="7692" width="13.42578125" customWidth="1"/>
    <col min="7693" max="7693" width="15" customWidth="1"/>
    <col min="7694" max="7694" width="15.7109375" customWidth="1"/>
    <col min="7695" max="7695" width="12.28515625" customWidth="1"/>
    <col min="7937" max="7937" width="14.28515625" customWidth="1"/>
    <col min="7938" max="7938" width="14.85546875" customWidth="1"/>
    <col min="7939" max="7939" width="12.28515625" customWidth="1"/>
    <col min="7940" max="7940" width="11.42578125" customWidth="1"/>
    <col min="7941" max="7941" width="17.85546875" customWidth="1"/>
    <col min="7942" max="7942" width="14" customWidth="1"/>
    <col min="7943" max="7943" width="12.85546875" customWidth="1"/>
    <col min="7944" max="7944" width="11.85546875" customWidth="1"/>
    <col min="7945" max="7945" width="12.5703125" customWidth="1"/>
    <col min="7946" max="7946" width="14.140625" customWidth="1"/>
    <col min="7947" max="7947" width="12.42578125" customWidth="1"/>
    <col min="7948" max="7948" width="13.42578125" customWidth="1"/>
    <col min="7949" max="7949" width="15" customWidth="1"/>
    <col min="7950" max="7950" width="15.7109375" customWidth="1"/>
    <col min="7951" max="7951" width="12.28515625" customWidth="1"/>
    <col min="8193" max="8193" width="14.28515625" customWidth="1"/>
    <col min="8194" max="8194" width="14.85546875" customWidth="1"/>
    <col min="8195" max="8195" width="12.28515625" customWidth="1"/>
    <col min="8196" max="8196" width="11.42578125" customWidth="1"/>
    <col min="8197" max="8197" width="17.85546875" customWidth="1"/>
    <col min="8198" max="8198" width="14" customWidth="1"/>
    <col min="8199" max="8199" width="12.85546875" customWidth="1"/>
    <col min="8200" max="8200" width="11.85546875" customWidth="1"/>
    <col min="8201" max="8201" width="12.5703125" customWidth="1"/>
    <col min="8202" max="8202" width="14.140625" customWidth="1"/>
    <col min="8203" max="8203" width="12.42578125" customWidth="1"/>
    <col min="8204" max="8204" width="13.42578125" customWidth="1"/>
    <col min="8205" max="8205" width="15" customWidth="1"/>
    <col min="8206" max="8206" width="15.7109375" customWidth="1"/>
    <col min="8207" max="8207" width="12.28515625" customWidth="1"/>
    <col min="8449" max="8449" width="14.28515625" customWidth="1"/>
    <col min="8450" max="8450" width="14.85546875" customWidth="1"/>
    <col min="8451" max="8451" width="12.28515625" customWidth="1"/>
    <col min="8452" max="8452" width="11.42578125" customWidth="1"/>
    <col min="8453" max="8453" width="17.85546875" customWidth="1"/>
    <col min="8454" max="8454" width="14" customWidth="1"/>
    <col min="8455" max="8455" width="12.85546875" customWidth="1"/>
    <col min="8456" max="8456" width="11.85546875" customWidth="1"/>
    <col min="8457" max="8457" width="12.5703125" customWidth="1"/>
    <col min="8458" max="8458" width="14.140625" customWidth="1"/>
    <col min="8459" max="8459" width="12.42578125" customWidth="1"/>
    <col min="8460" max="8460" width="13.42578125" customWidth="1"/>
    <col min="8461" max="8461" width="15" customWidth="1"/>
    <col min="8462" max="8462" width="15.7109375" customWidth="1"/>
    <col min="8463" max="8463" width="12.28515625" customWidth="1"/>
    <col min="8705" max="8705" width="14.28515625" customWidth="1"/>
    <col min="8706" max="8706" width="14.85546875" customWidth="1"/>
    <col min="8707" max="8707" width="12.28515625" customWidth="1"/>
    <col min="8708" max="8708" width="11.42578125" customWidth="1"/>
    <col min="8709" max="8709" width="17.85546875" customWidth="1"/>
    <col min="8710" max="8710" width="14" customWidth="1"/>
    <col min="8711" max="8711" width="12.85546875" customWidth="1"/>
    <col min="8712" max="8712" width="11.85546875" customWidth="1"/>
    <col min="8713" max="8713" width="12.5703125" customWidth="1"/>
    <col min="8714" max="8714" width="14.140625" customWidth="1"/>
    <col min="8715" max="8715" width="12.42578125" customWidth="1"/>
    <col min="8716" max="8716" width="13.42578125" customWidth="1"/>
    <col min="8717" max="8717" width="15" customWidth="1"/>
    <col min="8718" max="8718" width="15.7109375" customWidth="1"/>
    <col min="8719" max="8719" width="12.28515625" customWidth="1"/>
    <col min="8961" max="8961" width="14.28515625" customWidth="1"/>
    <col min="8962" max="8962" width="14.85546875" customWidth="1"/>
    <col min="8963" max="8963" width="12.28515625" customWidth="1"/>
    <col min="8964" max="8964" width="11.42578125" customWidth="1"/>
    <col min="8965" max="8965" width="17.85546875" customWidth="1"/>
    <col min="8966" max="8966" width="14" customWidth="1"/>
    <col min="8967" max="8967" width="12.85546875" customWidth="1"/>
    <col min="8968" max="8968" width="11.85546875" customWidth="1"/>
    <col min="8969" max="8969" width="12.5703125" customWidth="1"/>
    <col min="8970" max="8970" width="14.140625" customWidth="1"/>
    <col min="8971" max="8971" width="12.42578125" customWidth="1"/>
    <col min="8972" max="8972" width="13.42578125" customWidth="1"/>
    <col min="8973" max="8973" width="15" customWidth="1"/>
    <col min="8974" max="8974" width="15.7109375" customWidth="1"/>
    <col min="8975" max="8975" width="12.28515625" customWidth="1"/>
    <col min="9217" max="9217" width="14.28515625" customWidth="1"/>
    <col min="9218" max="9218" width="14.85546875" customWidth="1"/>
    <col min="9219" max="9219" width="12.28515625" customWidth="1"/>
    <col min="9220" max="9220" width="11.42578125" customWidth="1"/>
    <col min="9221" max="9221" width="17.85546875" customWidth="1"/>
    <col min="9222" max="9222" width="14" customWidth="1"/>
    <col min="9223" max="9223" width="12.85546875" customWidth="1"/>
    <col min="9224" max="9224" width="11.85546875" customWidth="1"/>
    <col min="9225" max="9225" width="12.5703125" customWidth="1"/>
    <col min="9226" max="9226" width="14.140625" customWidth="1"/>
    <col min="9227" max="9227" width="12.42578125" customWidth="1"/>
    <col min="9228" max="9228" width="13.42578125" customWidth="1"/>
    <col min="9229" max="9229" width="15" customWidth="1"/>
    <col min="9230" max="9230" width="15.7109375" customWidth="1"/>
    <col min="9231" max="9231" width="12.28515625" customWidth="1"/>
    <col min="9473" max="9473" width="14.28515625" customWidth="1"/>
    <col min="9474" max="9474" width="14.85546875" customWidth="1"/>
    <col min="9475" max="9475" width="12.28515625" customWidth="1"/>
    <col min="9476" max="9476" width="11.42578125" customWidth="1"/>
    <col min="9477" max="9477" width="17.85546875" customWidth="1"/>
    <col min="9478" max="9478" width="14" customWidth="1"/>
    <col min="9479" max="9479" width="12.85546875" customWidth="1"/>
    <col min="9480" max="9480" width="11.85546875" customWidth="1"/>
    <col min="9481" max="9481" width="12.5703125" customWidth="1"/>
    <col min="9482" max="9482" width="14.140625" customWidth="1"/>
    <col min="9483" max="9483" width="12.42578125" customWidth="1"/>
    <col min="9484" max="9484" width="13.42578125" customWidth="1"/>
    <col min="9485" max="9485" width="15" customWidth="1"/>
    <col min="9486" max="9486" width="15.7109375" customWidth="1"/>
    <col min="9487" max="9487" width="12.28515625" customWidth="1"/>
    <col min="9729" max="9729" width="14.28515625" customWidth="1"/>
    <col min="9730" max="9730" width="14.85546875" customWidth="1"/>
    <col min="9731" max="9731" width="12.28515625" customWidth="1"/>
    <col min="9732" max="9732" width="11.42578125" customWidth="1"/>
    <col min="9733" max="9733" width="17.85546875" customWidth="1"/>
    <col min="9734" max="9734" width="14" customWidth="1"/>
    <col min="9735" max="9735" width="12.85546875" customWidth="1"/>
    <col min="9736" max="9736" width="11.85546875" customWidth="1"/>
    <col min="9737" max="9737" width="12.5703125" customWidth="1"/>
    <col min="9738" max="9738" width="14.140625" customWidth="1"/>
    <col min="9739" max="9739" width="12.42578125" customWidth="1"/>
    <col min="9740" max="9740" width="13.42578125" customWidth="1"/>
    <col min="9741" max="9741" width="15" customWidth="1"/>
    <col min="9742" max="9742" width="15.7109375" customWidth="1"/>
    <col min="9743" max="9743" width="12.28515625" customWidth="1"/>
    <col min="9985" max="9985" width="14.28515625" customWidth="1"/>
    <col min="9986" max="9986" width="14.85546875" customWidth="1"/>
    <col min="9987" max="9987" width="12.28515625" customWidth="1"/>
    <col min="9988" max="9988" width="11.42578125" customWidth="1"/>
    <col min="9989" max="9989" width="17.85546875" customWidth="1"/>
    <col min="9990" max="9990" width="14" customWidth="1"/>
    <col min="9991" max="9991" width="12.85546875" customWidth="1"/>
    <col min="9992" max="9992" width="11.85546875" customWidth="1"/>
    <col min="9993" max="9993" width="12.5703125" customWidth="1"/>
    <col min="9994" max="9994" width="14.140625" customWidth="1"/>
    <col min="9995" max="9995" width="12.42578125" customWidth="1"/>
    <col min="9996" max="9996" width="13.42578125" customWidth="1"/>
    <col min="9997" max="9997" width="15" customWidth="1"/>
    <col min="9998" max="9998" width="15.7109375" customWidth="1"/>
    <col min="9999" max="9999" width="12.28515625" customWidth="1"/>
    <col min="10241" max="10241" width="14.28515625" customWidth="1"/>
    <col min="10242" max="10242" width="14.85546875" customWidth="1"/>
    <col min="10243" max="10243" width="12.28515625" customWidth="1"/>
    <col min="10244" max="10244" width="11.42578125" customWidth="1"/>
    <col min="10245" max="10245" width="17.85546875" customWidth="1"/>
    <col min="10246" max="10246" width="14" customWidth="1"/>
    <col min="10247" max="10247" width="12.85546875" customWidth="1"/>
    <col min="10248" max="10248" width="11.85546875" customWidth="1"/>
    <col min="10249" max="10249" width="12.5703125" customWidth="1"/>
    <col min="10250" max="10250" width="14.140625" customWidth="1"/>
    <col min="10251" max="10251" width="12.42578125" customWidth="1"/>
    <col min="10252" max="10252" width="13.42578125" customWidth="1"/>
    <col min="10253" max="10253" width="15" customWidth="1"/>
    <col min="10254" max="10254" width="15.7109375" customWidth="1"/>
    <col min="10255" max="10255" width="12.28515625" customWidth="1"/>
    <col min="10497" max="10497" width="14.28515625" customWidth="1"/>
    <col min="10498" max="10498" width="14.85546875" customWidth="1"/>
    <col min="10499" max="10499" width="12.28515625" customWidth="1"/>
    <col min="10500" max="10500" width="11.42578125" customWidth="1"/>
    <col min="10501" max="10501" width="17.85546875" customWidth="1"/>
    <col min="10502" max="10502" width="14" customWidth="1"/>
    <col min="10503" max="10503" width="12.85546875" customWidth="1"/>
    <col min="10504" max="10504" width="11.85546875" customWidth="1"/>
    <col min="10505" max="10505" width="12.5703125" customWidth="1"/>
    <col min="10506" max="10506" width="14.140625" customWidth="1"/>
    <col min="10507" max="10507" width="12.42578125" customWidth="1"/>
    <col min="10508" max="10508" width="13.42578125" customWidth="1"/>
    <col min="10509" max="10509" width="15" customWidth="1"/>
    <col min="10510" max="10510" width="15.7109375" customWidth="1"/>
    <col min="10511" max="10511" width="12.28515625" customWidth="1"/>
    <col min="10753" max="10753" width="14.28515625" customWidth="1"/>
    <col min="10754" max="10754" width="14.85546875" customWidth="1"/>
    <col min="10755" max="10755" width="12.28515625" customWidth="1"/>
    <col min="10756" max="10756" width="11.42578125" customWidth="1"/>
    <col min="10757" max="10757" width="17.85546875" customWidth="1"/>
    <col min="10758" max="10758" width="14" customWidth="1"/>
    <col min="10759" max="10759" width="12.85546875" customWidth="1"/>
    <col min="10760" max="10760" width="11.85546875" customWidth="1"/>
    <col min="10761" max="10761" width="12.5703125" customWidth="1"/>
    <col min="10762" max="10762" width="14.140625" customWidth="1"/>
    <col min="10763" max="10763" width="12.42578125" customWidth="1"/>
    <col min="10764" max="10764" width="13.42578125" customWidth="1"/>
    <col min="10765" max="10765" width="15" customWidth="1"/>
    <col min="10766" max="10766" width="15.7109375" customWidth="1"/>
    <col min="10767" max="10767" width="12.28515625" customWidth="1"/>
    <col min="11009" max="11009" width="14.28515625" customWidth="1"/>
    <col min="11010" max="11010" width="14.85546875" customWidth="1"/>
    <col min="11011" max="11011" width="12.28515625" customWidth="1"/>
    <col min="11012" max="11012" width="11.42578125" customWidth="1"/>
    <col min="11013" max="11013" width="17.85546875" customWidth="1"/>
    <col min="11014" max="11014" width="14" customWidth="1"/>
    <col min="11015" max="11015" width="12.85546875" customWidth="1"/>
    <col min="11016" max="11016" width="11.85546875" customWidth="1"/>
    <col min="11017" max="11017" width="12.5703125" customWidth="1"/>
    <col min="11018" max="11018" width="14.140625" customWidth="1"/>
    <col min="11019" max="11019" width="12.42578125" customWidth="1"/>
    <col min="11020" max="11020" width="13.42578125" customWidth="1"/>
    <col min="11021" max="11021" width="15" customWidth="1"/>
    <col min="11022" max="11022" width="15.7109375" customWidth="1"/>
    <col min="11023" max="11023" width="12.28515625" customWidth="1"/>
    <col min="11265" max="11265" width="14.28515625" customWidth="1"/>
    <col min="11266" max="11266" width="14.85546875" customWidth="1"/>
    <col min="11267" max="11267" width="12.28515625" customWidth="1"/>
    <col min="11268" max="11268" width="11.42578125" customWidth="1"/>
    <col min="11269" max="11269" width="17.85546875" customWidth="1"/>
    <col min="11270" max="11270" width="14" customWidth="1"/>
    <col min="11271" max="11271" width="12.85546875" customWidth="1"/>
    <col min="11272" max="11272" width="11.85546875" customWidth="1"/>
    <col min="11273" max="11273" width="12.5703125" customWidth="1"/>
    <col min="11274" max="11274" width="14.140625" customWidth="1"/>
    <col min="11275" max="11275" width="12.42578125" customWidth="1"/>
    <col min="11276" max="11276" width="13.42578125" customWidth="1"/>
    <col min="11277" max="11277" width="15" customWidth="1"/>
    <col min="11278" max="11278" width="15.7109375" customWidth="1"/>
    <col min="11279" max="11279" width="12.28515625" customWidth="1"/>
    <col min="11521" max="11521" width="14.28515625" customWidth="1"/>
    <col min="11522" max="11522" width="14.85546875" customWidth="1"/>
    <col min="11523" max="11523" width="12.28515625" customWidth="1"/>
    <col min="11524" max="11524" width="11.42578125" customWidth="1"/>
    <col min="11525" max="11525" width="17.85546875" customWidth="1"/>
    <col min="11526" max="11526" width="14" customWidth="1"/>
    <col min="11527" max="11527" width="12.85546875" customWidth="1"/>
    <col min="11528" max="11528" width="11.85546875" customWidth="1"/>
    <col min="11529" max="11529" width="12.5703125" customWidth="1"/>
    <col min="11530" max="11530" width="14.140625" customWidth="1"/>
    <col min="11531" max="11531" width="12.42578125" customWidth="1"/>
    <col min="11532" max="11532" width="13.42578125" customWidth="1"/>
    <col min="11533" max="11533" width="15" customWidth="1"/>
    <col min="11534" max="11534" width="15.7109375" customWidth="1"/>
    <col min="11535" max="11535" width="12.28515625" customWidth="1"/>
    <col min="11777" max="11777" width="14.28515625" customWidth="1"/>
    <col min="11778" max="11778" width="14.85546875" customWidth="1"/>
    <col min="11779" max="11779" width="12.28515625" customWidth="1"/>
    <col min="11780" max="11780" width="11.42578125" customWidth="1"/>
    <col min="11781" max="11781" width="17.85546875" customWidth="1"/>
    <col min="11782" max="11782" width="14" customWidth="1"/>
    <col min="11783" max="11783" width="12.85546875" customWidth="1"/>
    <col min="11784" max="11784" width="11.85546875" customWidth="1"/>
    <col min="11785" max="11785" width="12.5703125" customWidth="1"/>
    <col min="11786" max="11786" width="14.140625" customWidth="1"/>
    <col min="11787" max="11787" width="12.42578125" customWidth="1"/>
    <col min="11788" max="11788" width="13.42578125" customWidth="1"/>
    <col min="11789" max="11789" width="15" customWidth="1"/>
    <col min="11790" max="11790" width="15.7109375" customWidth="1"/>
    <col min="11791" max="11791" width="12.28515625" customWidth="1"/>
    <col min="12033" max="12033" width="14.28515625" customWidth="1"/>
    <col min="12034" max="12034" width="14.85546875" customWidth="1"/>
    <col min="12035" max="12035" width="12.28515625" customWidth="1"/>
    <col min="12036" max="12036" width="11.42578125" customWidth="1"/>
    <col min="12037" max="12037" width="17.85546875" customWidth="1"/>
    <col min="12038" max="12038" width="14" customWidth="1"/>
    <col min="12039" max="12039" width="12.85546875" customWidth="1"/>
    <col min="12040" max="12040" width="11.85546875" customWidth="1"/>
    <col min="12041" max="12041" width="12.5703125" customWidth="1"/>
    <col min="12042" max="12042" width="14.140625" customWidth="1"/>
    <col min="12043" max="12043" width="12.42578125" customWidth="1"/>
    <col min="12044" max="12044" width="13.42578125" customWidth="1"/>
    <col min="12045" max="12045" width="15" customWidth="1"/>
    <col min="12046" max="12046" width="15.7109375" customWidth="1"/>
    <col min="12047" max="12047" width="12.28515625" customWidth="1"/>
    <col min="12289" max="12289" width="14.28515625" customWidth="1"/>
    <col min="12290" max="12290" width="14.85546875" customWidth="1"/>
    <col min="12291" max="12291" width="12.28515625" customWidth="1"/>
    <col min="12292" max="12292" width="11.42578125" customWidth="1"/>
    <col min="12293" max="12293" width="17.85546875" customWidth="1"/>
    <col min="12294" max="12294" width="14" customWidth="1"/>
    <col min="12295" max="12295" width="12.85546875" customWidth="1"/>
    <col min="12296" max="12296" width="11.85546875" customWidth="1"/>
    <col min="12297" max="12297" width="12.5703125" customWidth="1"/>
    <col min="12298" max="12298" width="14.140625" customWidth="1"/>
    <col min="12299" max="12299" width="12.42578125" customWidth="1"/>
    <col min="12300" max="12300" width="13.42578125" customWidth="1"/>
    <col min="12301" max="12301" width="15" customWidth="1"/>
    <col min="12302" max="12302" width="15.7109375" customWidth="1"/>
    <col min="12303" max="12303" width="12.28515625" customWidth="1"/>
    <col min="12545" max="12545" width="14.28515625" customWidth="1"/>
    <col min="12546" max="12546" width="14.85546875" customWidth="1"/>
    <col min="12547" max="12547" width="12.28515625" customWidth="1"/>
    <col min="12548" max="12548" width="11.42578125" customWidth="1"/>
    <col min="12549" max="12549" width="17.85546875" customWidth="1"/>
    <col min="12550" max="12550" width="14" customWidth="1"/>
    <col min="12551" max="12551" width="12.85546875" customWidth="1"/>
    <col min="12552" max="12552" width="11.85546875" customWidth="1"/>
    <col min="12553" max="12553" width="12.5703125" customWidth="1"/>
    <col min="12554" max="12554" width="14.140625" customWidth="1"/>
    <col min="12555" max="12555" width="12.42578125" customWidth="1"/>
    <col min="12556" max="12556" width="13.42578125" customWidth="1"/>
    <col min="12557" max="12557" width="15" customWidth="1"/>
    <col min="12558" max="12558" width="15.7109375" customWidth="1"/>
    <col min="12559" max="12559" width="12.28515625" customWidth="1"/>
    <col min="12801" max="12801" width="14.28515625" customWidth="1"/>
    <col min="12802" max="12802" width="14.85546875" customWidth="1"/>
    <col min="12803" max="12803" width="12.28515625" customWidth="1"/>
    <col min="12804" max="12804" width="11.42578125" customWidth="1"/>
    <col min="12805" max="12805" width="17.85546875" customWidth="1"/>
    <col min="12806" max="12806" width="14" customWidth="1"/>
    <col min="12807" max="12807" width="12.85546875" customWidth="1"/>
    <col min="12808" max="12808" width="11.85546875" customWidth="1"/>
    <col min="12809" max="12809" width="12.5703125" customWidth="1"/>
    <col min="12810" max="12810" width="14.140625" customWidth="1"/>
    <col min="12811" max="12811" width="12.42578125" customWidth="1"/>
    <col min="12812" max="12812" width="13.42578125" customWidth="1"/>
    <col min="12813" max="12813" width="15" customWidth="1"/>
    <col min="12814" max="12814" width="15.7109375" customWidth="1"/>
    <col min="12815" max="12815" width="12.28515625" customWidth="1"/>
    <col min="13057" max="13057" width="14.28515625" customWidth="1"/>
    <col min="13058" max="13058" width="14.85546875" customWidth="1"/>
    <col min="13059" max="13059" width="12.28515625" customWidth="1"/>
    <col min="13060" max="13060" width="11.42578125" customWidth="1"/>
    <col min="13061" max="13061" width="17.85546875" customWidth="1"/>
    <col min="13062" max="13062" width="14" customWidth="1"/>
    <col min="13063" max="13063" width="12.85546875" customWidth="1"/>
    <col min="13064" max="13064" width="11.85546875" customWidth="1"/>
    <col min="13065" max="13065" width="12.5703125" customWidth="1"/>
    <col min="13066" max="13066" width="14.140625" customWidth="1"/>
    <col min="13067" max="13067" width="12.42578125" customWidth="1"/>
    <col min="13068" max="13068" width="13.42578125" customWidth="1"/>
    <col min="13069" max="13069" width="15" customWidth="1"/>
    <col min="13070" max="13070" width="15.7109375" customWidth="1"/>
    <col min="13071" max="13071" width="12.28515625" customWidth="1"/>
    <col min="13313" max="13313" width="14.28515625" customWidth="1"/>
    <col min="13314" max="13314" width="14.85546875" customWidth="1"/>
    <col min="13315" max="13315" width="12.28515625" customWidth="1"/>
    <col min="13316" max="13316" width="11.42578125" customWidth="1"/>
    <col min="13317" max="13317" width="17.85546875" customWidth="1"/>
    <col min="13318" max="13318" width="14" customWidth="1"/>
    <col min="13319" max="13319" width="12.85546875" customWidth="1"/>
    <col min="13320" max="13320" width="11.85546875" customWidth="1"/>
    <col min="13321" max="13321" width="12.5703125" customWidth="1"/>
    <col min="13322" max="13322" width="14.140625" customWidth="1"/>
    <col min="13323" max="13323" width="12.42578125" customWidth="1"/>
    <col min="13324" max="13324" width="13.42578125" customWidth="1"/>
    <col min="13325" max="13325" width="15" customWidth="1"/>
    <col min="13326" max="13326" width="15.7109375" customWidth="1"/>
    <col min="13327" max="13327" width="12.28515625" customWidth="1"/>
    <col min="13569" max="13569" width="14.28515625" customWidth="1"/>
    <col min="13570" max="13570" width="14.85546875" customWidth="1"/>
    <col min="13571" max="13571" width="12.28515625" customWidth="1"/>
    <col min="13572" max="13572" width="11.42578125" customWidth="1"/>
    <col min="13573" max="13573" width="17.85546875" customWidth="1"/>
    <col min="13574" max="13574" width="14" customWidth="1"/>
    <col min="13575" max="13575" width="12.85546875" customWidth="1"/>
    <col min="13576" max="13576" width="11.85546875" customWidth="1"/>
    <col min="13577" max="13577" width="12.5703125" customWidth="1"/>
    <col min="13578" max="13578" width="14.140625" customWidth="1"/>
    <col min="13579" max="13579" width="12.42578125" customWidth="1"/>
    <col min="13580" max="13580" width="13.42578125" customWidth="1"/>
    <col min="13581" max="13581" width="15" customWidth="1"/>
    <col min="13582" max="13582" width="15.7109375" customWidth="1"/>
    <col min="13583" max="13583" width="12.28515625" customWidth="1"/>
    <col min="13825" max="13825" width="14.28515625" customWidth="1"/>
    <col min="13826" max="13826" width="14.85546875" customWidth="1"/>
    <col min="13827" max="13827" width="12.28515625" customWidth="1"/>
    <col min="13828" max="13828" width="11.42578125" customWidth="1"/>
    <col min="13829" max="13829" width="17.85546875" customWidth="1"/>
    <col min="13830" max="13830" width="14" customWidth="1"/>
    <col min="13831" max="13831" width="12.85546875" customWidth="1"/>
    <col min="13832" max="13832" width="11.85546875" customWidth="1"/>
    <col min="13833" max="13833" width="12.5703125" customWidth="1"/>
    <col min="13834" max="13834" width="14.140625" customWidth="1"/>
    <col min="13835" max="13835" width="12.42578125" customWidth="1"/>
    <col min="13836" max="13836" width="13.42578125" customWidth="1"/>
    <col min="13837" max="13837" width="15" customWidth="1"/>
    <col min="13838" max="13838" width="15.7109375" customWidth="1"/>
    <col min="13839" max="13839" width="12.28515625" customWidth="1"/>
    <col min="14081" max="14081" width="14.28515625" customWidth="1"/>
    <col min="14082" max="14082" width="14.85546875" customWidth="1"/>
    <col min="14083" max="14083" width="12.28515625" customWidth="1"/>
    <col min="14084" max="14084" width="11.42578125" customWidth="1"/>
    <col min="14085" max="14085" width="17.85546875" customWidth="1"/>
    <col min="14086" max="14086" width="14" customWidth="1"/>
    <col min="14087" max="14087" width="12.85546875" customWidth="1"/>
    <col min="14088" max="14088" width="11.85546875" customWidth="1"/>
    <col min="14089" max="14089" width="12.5703125" customWidth="1"/>
    <col min="14090" max="14090" width="14.140625" customWidth="1"/>
    <col min="14091" max="14091" width="12.42578125" customWidth="1"/>
    <col min="14092" max="14092" width="13.42578125" customWidth="1"/>
    <col min="14093" max="14093" width="15" customWidth="1"/>
    <col min="14094" max="14094" width="15.7109375" customWidth="1"/>
    <col min="14095" max="14095" width="12.28515625" customWidth="1"/>
    <col min="14337" max="14337" width="14.28515625" customWidth="1"/>
    <col min="14338" max="14338" width="14.85546875" customWidth="1"/>
    <col min="14339" max="14339" width="12.28515625" customWidth="1"/>
    <col min="14340" max="14340" width="11.42578125" customWidth="1"/>
    <col min="14341" max="14341" width="17.85546875" customWidth="1"/>
    <col min="14342" max="14342" width="14" customWidth="1"/>
    <col min="14343" max="14343" width="12.85546875" customWidth="1"/>
    <col min="14344" max="14344" width="11.85546875" customWidth="1"/>
    <col min="14345" max="14345" width="12.5703125" customWidth="1"/>
    <col min="14346" max="14346" width="14.140625" customWidth="1"/>
    <col min="14347" max="14347" width="12.42578125" customWidth="1"/>
    <col min="14348" max="14348" width="13.42578125" customWidth="1"/>
    <col min="14349" max="14349" width="15" customWidth="1"/>
    <col min="14350" max="14350" width="15.7109375" customWidth="1"/>
    <col min="14351" max="14351" width="12.28515625" customWidth="1"/>
    <col min="14593" max="14593" width="14.28515625" customWidth="1"/>
    <col min="14594" max="14594" width="14.85546875" customWidth="1"/>
    <col min="14595" max="14595" width="12.28515625" customWidth="1"/>
    <col min="14596" max="14596" width="11.42578125" customWidth="1"/>
    <col min="14597" max="14597" width="17.85546875" customWidth="1"/>
    <col min="14598" max="14598" width="14" customWidth="1"/>
    <col min="14599" max="14599" width="12.85546875" customWidth="1"/>
    <col min="14600" max="14600" width="11.85546875" customWidth="1"/>
    <col min="14601" max="14601" width="12.5703125" customWidth="1"/>
    <col min="14602" max="14602" width="14.140625" customWidth="1"/>
    <col min="14603" max="14603" width="12.42578125" customWidth="1"/>
    <col min="14604" max="14604" width="13.42578125" customWidth="1"/>
    <col min="14605" max="14605" width="15" customWidth="1"/>
    <col min="14606" max="14606" width="15.7109375" customWidth="1"/>
    <col min="14607" max="14607" width="12.28515625" customWidth="1"/>
    <col min="14849" max="14849" width="14.28515625" customWidth="1"/>
    <col min="14850" max="14850" width="14.85546875" customWidth="1"/>
    <col min="14851" max="14851" width="12.28515625" customWidth="1"/>
    <col min="14852" max="14852" width="11.42578125" customWidth="1"/>
    <col min="14853" max="14853" width="17.85546875" customWidth="1"/>
    <col min="14854" max="14854" width="14" customWidth="1"/>
    <col min="14855" max="14855" width="12.85546875" customWidth="1"/>
    <col min="14856" max="14856" width="11.85546875" customWidth="1"/>
    <col min="14857" max="14857" width="12.5703125" customWidth="1"/>
    <col min="14858" max="14858" width="14.140625" customWidth="1"/>
    <col min="14859" max="14859" width="12.42578125" customWidth="1"/>
    <col min="14860" max="14860" width="13.42578125" customWidth="1"/>
    <col min="14861" max="14861" width="15" customWidth="1"/>
    <col min="14862" max="14862" width="15.7109375" customWidth="1"/>
    <col min="14863" max="14863" width="12.28515625" customWidth="1"/>
    <col min="15105" max="15105" width="14.28515625" customWidth="1"/>
    <col min="15106" max="15106" width="14.85546875" customWidth="1"/>
    <col min="15107" max="15107" width="12.28515625" customWidth="1"/>
    <col min="15108" max="15108" width="11.42578125" customWidth="1"/>
    <col min="15109" max="15109" width="17.85546875" customWidth="1"/>
    <col min="15110" max="15110" width="14" customWidth="1"/>
    <col min="15111" max="15111" width="12.85546875" customWidth="1"/>
    <col min="15112" max="15112" width="11.85546875" customWidth="1"/>
    <col min="15113" max="15113" width="12.5703125" customWidth="1"/>
    <col min="15114" max="15114" width="14.140625" customWidth="1"/>
    <col min="15115" max="15115" width="12.42578125" customWidth="1"/>
    <col min="15116" max="15116" width="13.42578125" customWidth="1"/>
    <col min="15117" max="15117" width="15" customWidth="1"/>
    <col min="15118" max="15118" width="15.7109375" customWidth="1"/>
    <col min="15119" max="15119" width="12.28515625" customWidth="1"/>
    <col min="15361" max="15361" width="14.28515625" customWidth="1"/>
    <col min="15362" max="15362" width="14.85546875" customWidth="1"/>
    <col min="15363" max="15363" width="12.28515625" customWidth="1"/>
    <col min="15364" max="15364" width="11.42578125" customWidth="1"/>
    <col min="15365" max="15365" width="17.85546875" customWidth="1"/>
    <col min="15366" max="15366" width="14" customWidth="1"/>
    <col min="15367" max="15367" width="12.85546875" customWidth="1"/>
    <col min="15368" max="15368" width="11.85546875" customWidth="1"/>
    <col min="15369" max="15369" width="12.5703125" customWidth="1"/>
    <col min="15370" max="15370" width="14.140625" customWidth="1"/>
    <col min="15371" max="15371" width="12.42578125" customWidth="1"/>
    <col min="15372" max="15372" width="13.42578125" customWidth="1"/>
    <col min="15373" max="15373" width="15" customWidth="1"/>
    <col min="15374" max="15374" width="15.7109375" customWidth="1"/>
    <col min="15375" max="15375" width="12.28515625" customWidth="1"/>
    <col min="15617" max="15617" width="14.28515625" customWidth="1"/>
    <col min="15618" max="15618" width="14.85546875" customWidth="1"/>
    <col min="15619" max="15619" width="12.28515625" customWidth="1"/>
    <col min="15620" max="15620" width="11.42578125" customWidth="1"/>
    <col min="15621" max="15621" width="17.85546875" customWidth="1"/>
    <col min="15622" max="15622" width="14" customWidth="1"/>
    <col min="15623" max="15623" width="12.85546875" customWidth="1"/>
    <col min="15624" max="15624" width="11.85546875" customWidth="1"/>
    <col min="15625" max="15625" width="12.5703125" customWidth="1"/>
    <col min="15626" max="15626" width="14.140625" customWidth="1"/>
    <col min="15627" max="15627" width="12.42578125" customWidth="1"/>
    <col min="15628" max="15628" width="13.42578125" customWidth="1"/>
    <col min="15629" max="15629" width="15" customWidth="1"/>
    <col min="15630" max="15630" width="15.7109375" customWidth="1"/>
    <col min="15631" max="15631" width="12.28515625" customWidth="1"/>
    <col min="15873" max="15873" width="14.28515625" customWidth="1"/>
    <col min="15874" max="15874" width="14.85546875" customWidth="1"/>
    <col min="15875" max="15875" width="12.28515625" customWidth="1"/>
    <col min="15876" max="15876" width="11.42578125" customWidth="1"/>
    <col min="15877" max="15877" width="17.85546875" customWidth="1"/>
    <col min="15878" max="15878" width="14" customWidth="1"/>
    <col min="15879" max="15879" width="12.85546875" customWidth="1"/>
    <col min="15880" max="15880" width="11.85546875" customWidth="1"/>
    <col min="15881" max="15881" width="12.5703125" customWidth="1"/>
    <col min="15882" max="15882" width="14.140625" customWidth="1"/>
    <col min="15883" max="15883" width="12.42578125" customWidth="1"/>
    <col min="15884" max="15884" width="13.42578125" customWidth="1"/>
    <col min="15885" max="15885" width="15" customWidth="1"/>
    <col min="15886" max="15886" width="15.7109375" customWidth="1"/>
    <col min="15887" max="15887" width="12.28515625" customWidth="1"/>
    <col min="16129" max="16129" width="14.28515625" customWidth="1"/>
    <col min="16130" max="16130" width="14.85546875" customWidth="1"/>
    <col min="16131" max="16131" width="12.28515625" customWidth="1"/>
    <col min="16132" max="16132" width="11.42578125" customWidth="1"/>
    <col min="16133" max="16133" width="17.85546875" customWidth="1"/>
    <col min="16134" max="16134" width="14" customWidth="1"/>
    <col min="16135" max="16135" width="12.85546875" customWidth="1"/>
    <col min="16136" max="16136" width="11.85546875" customWidth="1"/>
    <col min="16137" max="16137" width="12.5703125" customWidth="1"/>
    <col min="16138" max="16138" width="14.140625" customWidth="1"/>
    <col min="16139" max="16139" width="12.42578125" customWidth="1"/>
    <col min="16140" max="16140" width="13.42578125" customWidth="1"/>
    <col min="16141" max="16141" width="15" customWidth="1"/>
    <col min="16142" max="16142" width="15.7109375" customWidth="1"/>
    <col min="16143" max="16143" width="12.28515625" customWidth="1"/>
  </cols>
  <sheetData>
    <row r="1" spans="1:15" x14ac:dyDescent="0.2">
      <c r="A1" s="1" t="s">
        <v>63</v>
      </c>
      <c r="B1" s="1" t="s">
        <v>75</v>
      </c>
      <c r="C1" s="1" t="s">
        <v>62</v>
      </c>
      <c r="D1" s="1" t="s">
        <v>2</v>
      </c>
      <c r="E1" s="1" t="s">
        <v>61</v>
      </c>
      <c r="F1" s="1" t="s">
        <v>60</v>
      </c>
      <c r="G1" s="1" t="s">
        <v>59</v>
      </c>
      <c r="H1" s="1" t="s">
        <v>58</v>
      </c>
      <c r="I1" s="1" t="s">
        <v>76</v>
      </c>
      <c r="J1" s="1" t="s">
        <v>77</v>
      </c>
      <c r="K1" s="1" t="s">
        <v>78</v>
      </c>
      <c r="L1" s="1" t="s">
        <v>79</v>
      </c>
      <c r="M1" s="1" t="s">
        <v>80</v>
      </c>
      <c r="N1" s="1" t="s">
        <v>81</v>
      </c>
      <c r="O1" s="1" t="s">
        <v>57</v>
      </c>
    </row>
    <row r="2" spans="1:15" x14ac:dyDescent="0.2">
      <c r="A2" s="2" t="s">
        <v>11</v>
      </c>
      <c r="B2" s="3">
        <v>-1042363779.2209191</v>
      </c>
      <c r="C2" s="4">
        <v>13172421.499999935</v>
      </c>
      <c r="D2" s="44">
        <v>13329293.672305074</v>
      </c>
      <c r="E2" s="3">
        <v>-994073794.07400668</v>
      </c>
      <c r="F2" s="3">
        <v>-24863478.923812039</v>
      </c>
      <c r="G2" s="3">
        <v>-881212.59999999881</v>
      </c>
      <c r="H2" s="3">
        <v>-1630377.14</v>
      </c>
      <c r="I2" s="3">
        <v>-4454206.47</v>
      </c>
      <c r="J2" s="3">
        <v>-15067049.339999955</v>
      </c>
      <c r="K2" s="3">
        <v>-12702609.75</v>
      </c>
      <c r="L2" s="6">
        <v>11308949.076899996</v>
      </c>
      <c r="M2" s="3">
        <v>-1042363779.2209191</v>
      </c>
      <c r="N2" s="38">
        <v>-78.200976349308704</v>
      </c>
      <c r="O2" s="6">
        <v>0</v>
      </c>
    </row>
    <row r="3" spans="1:15" x14ac:dyDescent="0.2">
      <c r="A3" s="26" t="s">
        <v>56</v>
      </c>
      <c r="B3" s="8">
        <v>-87798823.109433979</v>
      </c>
      <c r="C3" s="9">
        <v>1450801.8999999966</v>
      </c>
      <c r="D3" s="9">
        <v>1448263.3532789983</v>
      </c>
      <c r="E3" s="8">
        <v>-84462465.662422985</v>
      </c>
      <c r="F3" s="11">
        <v>21316.033889000624</v>
      </c>
      <c r="G3" s="8">
        <v>-12090.129999999997</v>
      </c>
      <c r="H3" s="8">
        <v>-142959.37</v>
      </c>
      <c r="I3" s="8">
        <v>-352365.14999999997</v>
      </c>
      <c r="J3" s="8">
        <v>-2516376.9999999991</v>
      </c>
      <c r="K3" s="8">
        <v>-1627847.27</v>
      </c>
      <c r="L3" s="11">
        <v>1293965.4390999998</v>
      </c>
      <c r="M3" s="8">
        <v>-87798823.109433979</v>
      </c>
      <c r="N3" s="39">
        <v>-60.623520515553722</v>
      </c>
      <c r="O3" s="11">
        <v>0</v>
      </c>
    </row>
    <row r="4" spans="1:15" x14ac:dyDescent="0.2">
      <c r="A4" s="25" t="s">
        <v>55</v>
      </c>
      <c r="B4" s="12">
        <v>-59819738.794580013</v>
      </c>
      <c r="C4" s="13">
        <v>1160894.8999999966</v>
      </c>
      <c r="D4" s="13">
        <v>1172232.9348250024</v>
      </c>
      <c r="E4" s="12">
        <v>-57448765.224420004</v>
      </c>
      <c r="F4" s="12">
        <v>-766087.93835999933</v>
      </c>
      <c r="G4" s="12">
        <v>-7055.809999999994</v>
      </c>
      <c r="H4" s="12">
        <v>-36901.08</v>
      </c>
      <c r="I4" s="12">
        <v>-343466.01</v>
      </c>
      <c r="J4" s="12">
        <v>-963939.57999999938</v>
      </c>
      <c r="K4" s="12">
        <v>-962996.25000000012</v>
      </c>
      <c r="L4" s="15">
        <v>709473.09819999989</v>
      </c>
      <c r="M4" s="12">
        <v>-59819738.794580013</v>
      </c>
      <c r="N4" s="40">
        <v>-51.030590437650723</v>
      </c>
      <c r="O4" s="15">
        <v>0</v>
      </c>
    </row>
    <row r="5" spans="1:15" x14ac:dyDescent="0.2">
      <c r="A5" s="26" t="s">
        <v>54</v>
      </c>
      <c r="B5" s="8">
        <v>-52611795.328614004</v>
      </c>
      <c r="C5" s="9">
        <v>1046991.7999999989</v>
      </c>
      <c r="D5" s="9">
        <v>1060358.8761509997</v>
      </c>
      <c r="E5" s="8">
        <v>-50301021.357216999</v>
      </c>
      <c r="F5" s="8">
        <v>-617899.29199700046</v>
      </c>
      <c r="G5" s="8">
        <v>-6309.5999999999995</v>
      </c>
      <c r="H5" s="8">
        <v>-54537.470000000008</v>
      </c>
      <c r="I5" s="8">
        <v>-342798.47</v>
      </c>
      <c r="J5" s="8">
        <v>-819279.85999999964</v>
      </c>
      <c r="K5" s="8">
        <v>-908414.98999999987</v>
      </c>
      <c r="L5" s="11">
        <v>438465.71059999987</v>
      </c>
      <c r="M5" s="8">
        <v>-52611795.328614004</v>
      </c>
      <c r="N5" s="39">
        <v>-49.616970736916677</v>
      </c>
      <c r="O5" s="11">
        <v>0</v>
      </c>
    </row>
    <row r="6" spans="1:15" x14ac:dyDescent="0.2">
      <c r="A6" s="25" t="s">
        <v>53</v>
      </c>
      <c r="B6" s="12">
        <v>-65112792.482141957</v>
      </c>
      <c r="C6" s="13">
        <v>921465.40000000224</v>
      </c>
      <c r="D6" s="13">
        <v>931486.3358510012</v>
      </c>
      <c r="E6" s="12">
        <v>-62214240.572121002</v>
      </c>
      <c r="F6" s="12">
        <v>-827239.79332099995</v>
      </c>
      <c r="G6" s="12">
        <v>-7614.38</v>
      </c>
      <c r="H6" s="12">
        <v>-65242.55</v>
      </c>
      <c r="I6" s="12">
        <v>-365172.30000000005</v>
      </c>
      <c r="J6" s="12">
        <v>-1074687.3099999996</v>
      </c>
      <c r="K6" s="12">
        <v>-1061628.6299999999</v>
      </c>
      <c r="L6" s="15">
        <v>503033.05330000003</v>
      </c>
      <c r="M6" s="12">
        <v>-65112792.482141957</v>
      </c>
      <c r="N6" s="40">
        <v>-69.902037180883866</v>
      </c>
      <c r="O6" s="15">
        <v>0</v>
      </c>
    </row>
    <row r="7" spans="1:15" x14ac:dyDescent="0.2">
      <c r="A7" s="26" t="s">
        <v>52</v>
      </c>
      <c r="B7" s="8">
        <v>-81493234.79865703</v>
      </c>
      <c r="C7" s="9">
        <v>948248.39999999863</v>
      </c>
      <c r="D7" s="9">
        <v>946638.79886400187</v>
      </c>
      <c r="E7" s="8">
        <v>-79533158.595109001</v>
      </c>
      <c r="F7" s="11">
        <v>142881.75495199955</v>
      </c>
      <c r="G7" s="8">
        <v>-31234.329999999998</v>
      </c>
      <c r="H7" s="8">
        <v>-60774.100000000006</v>
      </c>
      <c r="I7" s="8">
        <v>-380027.28999999992</v>
      </c>
      <c r="J7" s="8">
        <v>-1433187.3100000003</v>
      </c>
      <c r="K7" s="8">
        <v>-965538.33</v>
      </c>
      <c r="L7" s="11">
        <v>767803.40150000004</v>
      </c>
      <c r="M7" s="8">
        <v>-81493234.79865703</v>
      </c>
      <c r="N7" s="39">
        <v>-86.086937168064139</v>
      </c>
      <c r="O7" s="11">
        <v>0</v>
      </c>
    </row>
    <row r="8" spans="1:15" x14ac:dyDescent="0.2">
      <c r="A8" s="25" t="s">
        <v>51</v>
      </c>
      <c r="B8" s="12">
        <v>-108978799.98706496</v>
      </c>
      <c r="C8" s="13">
        <v>1051782.1999999988</v>
      </c>
      <c r="D8" s="13">
        <v>1079952.5966030008</v>
      </c>
      <c r="E8" s="12">
        <v>-103694986.53091401</v>
      </c>
      <c r="F8" s="12">
        <v>-3432970.6904510008</v>
      </c>
      <c r="G8" s="12">
        <v>-55754.95</v>
      </c>
      <c r="H8" s="12">
        <v>-111613.14000000001</v>
      </c>
      <c r="I8" s="12">
        <v>-369086.25</v>
      </c>
      <c r="J8" s="12">
        <v>-1068029.329999997</v>
      </c>
      <c r="K8" s="12">
        <v>-1182838.3999999999</v>
      </c>
      <c r="L8" s="15">
        <v>936479.30429999984</v>
      </c>
      <c r="M8" s="12">
        <v>-108978799.98706496</v>
      </c>
      <c r="N8" s="40">
        <v>-100.91072546133842</v>
      </c>
      <c r="O8" s="15">
        <v>0</v>
      </c>
    </row>
    <row r="9" spans="1:15" x14ac:dyDescent="0.2">
      <c r="A9" s="26" t="s">
        <v>50</v>
      </c>
      <c r="B9" s="8">
        <v>-114291415.34738003</v>
      </c>
      <c r="C9" s="9">
        <v>1187017.2999999998</v>
      </c>
      <c r="D9" s="9">
        <v>1196558.8837639997</v>
      </c>
      <c r="E9" s="8">
        <v>-112094965.50994301</v>
      </c>
      <c r="F9" s="8">
        <v>-680219.45943700231</v>
      </c>
      <c r="G9" s="8">
        <v>-145458.72999999998</v>
      </c>
      <c r="H9" s="8">
        <v>-145895.78999999998</v>
      </c>
      <c r="I9" s="8">
        <v>-349120.98</v>
      </c>
      <c r="J9" s="8">
        <v>-925484.35999999836</v>
      </c>
      <c r="K9" s="8">
        <v>-996143.72</v>
      </c>
      <c r="L9" s="11">
        <v>1045873.2020000002</v>
      </c>
      <c r="M9" s="8">
        <v>-114291415.34738003</v>
      </c>
      <c r="N9" s="39">
        <v>-95.516749654521817</v>
      </c>
      <c r="O9" s="11">
        <v>0</v>
      </c>
    </row>
    <row r="10" spans="1:15" x14ac:dyDescent="0.2">
      <c r="A10" s="25" t="s">
        <v>49</v>
      </c>
      <c r="B10" s="12">
        <v>-118495147.08996604</v>
      </c>
      <c r="C10" s="13">
        <v>1147003.7999999998</v>
      </c>
      <c r="D10" s="13">
        <v>1163954.0093519995</v>
      </c>
      <c r="E10" s="12">
        <v>-115359612.52077802</v>
      </c>
      <c r="F10" s="12">
        <v>-1659038.9255880027</v>
      </c>
      <c r="G10" s="12">
        <v>-106043.57000000005</v>
      </c>
      <c r="H10" s="12">
        <v>-184232.15000000002</v>
      </c>
      <c r="I10" s="12">
        <v>-359576.43</v>
      </c>
      <c r="J10" s="12">
        <v>-1102141.8399999973</v>
      </c>
      <c r="K10" s="12">
        <v>-1099708.8899999999</v>
      </c>
      <c r="L10" s="15">
        <v>1375207.2363999998</v>
      </c>
      <c r="M10" s="12">
        <v>-118495147.08996604</v>
      </c>
      <c r="N10" s="40">
        <v>-101.8039769079322</v>
      </c>
      <c r="O10" s="15">
        <v>0</v>
      </c>
    </row>
    <row r="11" spans="1:15" x14ac:dyDescent="0.2">
      <c r="A11" s="26" t="s">
        <v>48</v>
      </c>
      <c r="B11" s="8">
        <v>-84137072.777224988</v>
      </c>
      <c r="C11" s="9">
        <v>1000962.199999997</v>
      </c>
      <c r="D11" s="9">
        <v>977841.83031800366</v>
      </c>
      <c r="E11" s="8">
        <v>-84758452.400157005</v>
      </c>
      <c r="F11" s="11">
        <v>2027460.4602319999</v>
      </c>
      <c r="G11" s="8">
        <v>-92792.24</v>
      </c>
      <c r="H11" s="8">
        <v>-66592.600000000006</v>
      </c>
      <c r="I11" s="8">
        <v>-393395.51</v>
      </c>
      <c r="J11" s="8">
        <v>-876380.91999999806</v>
      </c>
      <c r="K11" s="8">
        <v>-782158.26</v>
      </c>
      <c r="L11" s="11">
        <v>805238.69270000025</v>
      </c>
      <c r="M11" s="8">
        <v>-84137072.777224988</v>
      </c>
      <c r="N11" s="39">
        <v>-86.043642405707672</v>
      </c>
      <c r="O11" s="11">
        <v>0</v>
      </c>
    </row>
    <row r="12" spans="1:15" x14ac:dyDescent="0.2">
      <c r="A12" s="25" t="s">
        <v>47</v>
      </c>
      <c r="B12" s="12">
        <v>-58632734.862389006</v>
      </c>
      <c r="C12" s="13">
        <v>903463.19999999774</v>
      </c>
      <c r="D12" s="13">
        <v>933893.60910299513</v>
      </c>
      <c r="E12" s="12">
        <v>-55548097.978676997</v>
      </c>
      <c r="F12" s="12">
        <v>-1594411.3768120008</v>
      </c>
      <c r="G12" s="12">
        <v>-3985.8100000000004</v>
      </c>
      <c r="H12" s="12">
        <v>-67841.23</v>
      </c>
      <c r="I12" s="12">
        <v>-354155.42999999993</v>
      </c>
      <c r="J12" s="12">
        <v>-889579.83999999834</v>
      </c>
      <c r="K12" s="12">
        <v>-712331.47</v>
      </c>
      <c r="L12" s="15">
        <v>537668.27309999987</v>
      </c>
      <c r="M12" s="12">
        <v>-58632734.862389006</v>
      </c>
      <c r="N12" s="40">
        <v>-62.783098942828993</v>
      </c>
      <c r="O12" s="15">
        <v>0</v>
      </c>
    </row>
    <row r="13" spans="1:15" x14ac:dyDescent="0.2">
      <c r="A13" s="26" t="s">
        <v>46</v>
      </c>
      <c r="B13" s="8">
        <v>-63390867.328550994</v>
      </c>
      <c r="C13" s="9">
        <v>1044702.799999998</v>
      </c>
      <c r="D13" s="9">
        <v>1079899.6058430036</v>
      </c>
      <c r="E13" s="8">
        <v>-60013982.475214005</v>
      </c>
      <c r="F13" s="8">
        <v>-1791291.2353370001</v>
      </c>
      <c r="G13" s="8">
        <v>-17806.39</v>
      </c>
      <c r="H13" s="8">
        <v>-101990.12</v>
      </c>
      <c r="I13" s="8">
        <v>-390093.93000000005</v>
      </c>
      <c r="J13" s="8">
        <v>-1080466.4199999981</v>
      </c>
      <c r="K13" s="8">
        <v>-629689.32999999996</v>
      </c>
      <c r="L13" s="11">
        <v>634452.57200000016</v>
      </c>
      <c r="M13" s="8">
        <v>-63390867.328550994</v>
      </c>
      <c r="N13" s="39">
        <v>-58.700704200244694</v>
      </c>
      <c r="O13" s="11">
        <v>0</v>
      </c>
    </row>
    <row r="14" spans="1:15" x14ac:dyDescent="0.2">
      <c r="A14" s="25" t="s">
        <v>45</v>
      </c>
      <c r="B14" s="12">
        <v>-147601357.31491604</v>
      </c>
      <c r="C14" s="13">
        <v>1309087.599999998</v>
      </c>
      <c r="D14" s="13">
        <v>1338212.8383520015</v>
      </c>
      <c r="E14" s="12">
        <v>-128644045.24703401</v>
      </c>
      <c r="F14" s="12">
        <v>-15685978.461582022</v>
      </c>
      <c r="G14" s="12">
        <v>-395066.65999999968</v>
      </c>
      <c r="H14" s="12">
        <v>-591797.54</v>
      </c>
      <c r="I14" s="12">
        <v>-454948.72000000003</v>
      </c>
      <c r="J14" s="12">
        <v>-2317495.5699999984</v>
      </c>
      <c r="K14" s="12">
        <v>-1773314.21</v>
      </c>
      <c r="L14" s="15">
        <v>2261289.0937000001</v>
      </c>
      <c r="M14" s="12">
        <v>-147601357.31491604</v>
      </c>
      <c r="N14" s="40">
        <v>-110.29737055630548</v>
      </c>
      <c r="O14" s="15"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"/>
  <sheetViews>
    <sheetView showGridLines="0" workbookViewId="0">
      <selection activeCell="G3" sqref="G3:G14"/>
    </sheetView>
  </sheetViews>
  <sheetFormatPr defaultColWidth="10.28515625" defaultRowHeight="15" x14ac:dyDescent="0.25"/>
  <cols>
    <col min="1" max="1" width="14.42578125" style="41" customWidth="1"/>
    <col min="2" max="2" width="11" style="41" bestFit="1" customWidth="1"/>
    <col min="3" max="3" width="32.85546875" style="41" bestFit="1" customWidth="1"/>
    <col min="4" max="4" width="14.140625" style="41" bestFit="1" customWidth="1"/>
    <col min="5" max="5" width="10.7109375" style="42" bestFit="1" customWidth="1"/>
    <col min="6" max="6" width="30.5703125" style="41" bestFit="1" customWidth="1"/>
    <col min="7" max="7" width="13.28515625" style="43" bestFit="1" customWidth="1"/>
    <col min="8" max="8" width="7.28515625" style="41" bestFit="1" customWidth="1"/>
    <col min="9" max="9" width="8.28515625" style="41" bestFit="1" customWidth="1"/>
    <col min="10" max="10" width="9.5703125" style="41" bestFit="1" customWidth="1"/>
    <col min="11" max="11" width="5.140625" style="41" bestFit="1" customWidth="1"/>
    <col min="12" max="12" width="12.7109375" style="41" bestFit="1" customWidth="1"/>
    <col min="13" max="13" width="7.42578125" style="41" bestFit="1" customWidth="1"/>
    <col min="14" max="14" width="12.42578125" style="41" bestFit="1" customWidth="1"/>
    <col min="15" max="15" width="7.5703125" style="41" bestFit="1" customWidth="1"/>
    <col min="16" max="16" width="9.140625" style="41" bestFit="1" customWidth="1"/>
    <col min="17" max="17" width="12.42578125" style="41" bestFit="1" customWidth="1"/>
    <col min="18" max="18" width="10.7109375" style="42" bestFit="1" customWidth="1"/>
    <col min="19" max="19" width="6.28515625" style="41" bestFit="1" customWidth="1"/>
    <col min="20" max="16384" width="10.28515625" style="41"/>
  </cols>
  <sheetData>
    <row r="1" spans="1:19" customFormat="1" ht="14.25" thickTop="1" thickBot="1" x14ac:dyDescent="0.25">
      <c r="A1" s="48" t="s">
        <v>107</v>
      </c>
      <c r="B1" t="s">
        <v>110</v>
      </c>
      <c r="E1" s="49"/>
      <c r="G1" s="50"/>
      <c r="R1" s="49"/>
    </row>
    <row r="2" spans="1:19" customFormat="1" ht="14.25" thickTop="1" thickBot="1" x14ac:dyDescent="0.25">
      <c r="A2" s="48" t="s">
        <v>84</v>
      </c>
      <c r="B2" s="48" t="s">
        <v>85</v>
      </c>
      <c r="C2" s="48" t="s">
        <v>85</v>
      </c>
      <c r="D2" s="48" t="s">
        <v>86</v>
      </c>
      <c r="E2" s="48" t="s">
        <v>87</v>
      </c>
      <c r="F2" s="48" t="s">
        <v>88</v>
      </c>
      <c r="G2" s="51" t="s">
        <v>89</v>
      </c>
      <c r="H2" s="48" t="s">
        <v>90</v>
      </c>
      <c r="I2" s="48" t="s">
        <v>91</v>
      </c>
      <c r="J2" s="48" t="s">
        <v>92</v>
      </c>
      <c r="K2" s="48" t="s">
        <v>93</v>
      </c>
      <c r="L2" s="48" t="s">
        <v>83</v>
      </c>
      <c r="M2" s="48" t="s">
        <v>94</v>
      </c>
      <c r="N2" s="48" t="s">
        <v>95</v>
      </c>
      <c r="O2" s="48" t="s">
        <v>96</v>
      </c>
      <c r="P2" s="48" t="s">
        <v>97</v>
      </c>
      <c r="Q2" s="48" t="s">
        <v>98</v>
      </c>
      <c r="R2" s="48" t="s">
        <v>99</v>
      </c>
      <c r="S2" s="48" t="s">
        <v>100</v>
      </c>
    </row>
    <row r="3" spans="1:19" customFormat="1" ht="13.5" thickTop="1" x14ac:dyDescent="0.2">
      <c r="A3" t="s">
        <v>111</v>
      </c>
      <c r="B3" t="s">
        <v>70</v>
      </c>
      <c r="C3" t="s">
        <v>69</v>
      </c>
      <c r="D3" t="s">
        <v>112</v>
      </c>
      <c r="E3" s="49">
        <v>44550</v>
      </c>
      <c r="F3" t="s">
        <v>113</v>
      </c>
      <c r="G3" s="60">
        <v>197816.83</v>
      </c>
      <c r="I3" t="s">
        <v>68</v>
      </c>
      <c r="J3" t="s">
        <v>101</v>
      </c>
      <c r="K3" t="s">
        <v>31</v>
      </c>
      <c r="L3" t="s">
        <v>32</v>
      </c>
      <c r="R3" s="49">
        <v>44562</v>
      </c>
      <c r="S3" t="s">
        <v>102</v>
      </c>
    </row>
    <row r="4" spans="1:19" customFormat="1" ht="12.75" x14ac:dyDescent="0.2">
      <c r="A4" t="s">
        <v>114</v>
      </c>
      <c r="B4" t="s">
        <v>70</v>
      </c>
      <c r="C4" t="s">
        <v>69</v>
      </c>
      <c r="D4" t="s">
        <v>115</v>
      </c>
      <c r="E4" s="49">
        <v>44581</v>
      </c>
      <c r="F4" t="s">
        <v>116</v>
      </c>
      <c r="G4" s="60">
        <v>197816.83</v>
      </c>
      <c r="I4" t="s">
        <v>68</v>
      </c>
      <c r="J4" t="s">
        <v>101</v>
      </c>
      <c r="K4" t="s">
        <v>31</v>
      </c>
      <c r="L4" t="s">
        <v>32</v>
      </c>
      <c r="R4" s="49">
        <v>44593</v>
      </c>
      <c r="S4" t="s">
        <v>102</v>
      </c>
    </row>
    <row r="5" spans="1:19" customFormat="1" ht="12.75" x14ac:dyDescent="0.2">
      <c r="A5" t="s">
        <v>117</v>
      </c>
      <c r="B5" t="s">
        <v>70</v>
      </c>
      <c r="C5" t="s">
        <v>69</v>
      </c>
      <c r="D5" t="s">
        <v>118</v>
      </c>
      <c r="E5" s="49">
        <v>44610</v>
      </c>
      <c r="F5" t="s">
        <v>119</v>
      </c>
      <c r="G5" s="60">
        <v>197816.83</v>
      </c>
      <c r="I5" t="s">
        <v>68</v>
      </c>
      <c r="J5" t="s">
        <v>101</v>
      </c>
      <c r="K5" t="s">
        <v>31</v>
      </c>
      <c r="L5" t="s">
        <v>32</v>
      </c>
      <c r="R5" s="49">
        <v>44621</v>
      </c>
      <c r="S5" t="s">
        <v>102</v>
      </c>
    </row>
    <row r="6" spans="1:19" customFormat="1" ht="12.75" x14ac:dyDescent="0.2">
      <c r="A6" t="s">
        <v>120</v>
      </c>
      <c r="B6" t="s">
        <v>70</v>
      </c>
      <c r="C6" t="s">
        <v>69</v>
      </c>
      <c r="D6" t="s">
        <v>121</v>
      </c>
      <c r="E6" s="49">
        <v>44638</v>
      </c>
      <c r="F6" t="s">
        <v>122</v>
      </c>
      <c r="G6" s="60">
        <v>197816.83</v>
      </c>
      <c r="I6" t="s">
        <v>68</v>
      </c>
      <c r="J6" t="s">
        <v>101</v>
      </c>
      <c r="K6" t="s">
        <v>31</v>
      </c>
      <c r="L6" t="s">
        <v>32</v>
      </c>
      <c r="R6" s="49">
        <v>44650</v>
      </c>
      <c r="S6" t="s">
        <v>102</v>
      </c>
    </row>
    <row r="7" spans="1:19" customFormat="1" ht="12.75" x14ac:dyDescent="0.2">
      <c r="A7" t="s">
        <v>123</v>
      </c>
      <c r="B7" t="s">
        <v>70</v>
      </c>
      <c r="C7" t="s">
        <v>69</v>
      </c>
      <c r="D7" t="s">
        <v>124</v>
      </c>
      <c r="E7" s="49">
        <v>44671</v>
      </c>
      <c r="F7" t="s">
        <v>125</v>
      </c>
      <c r="G7" s="60">
        <v>197816.83</v>
      </c>
      <c r="I7" t="s">
        <v>68</v>
      </c>
      <c r="J7" t="s">
        <v>101</v>
      </c>
      <c r="K7" t="s">
        <v>31</v>
      </c>
      <c r="L7" t="s">
        <v>32</v>
      </c>
      <c r="R7" s="49">
        <v>44682</v>
      </c>
      <c r="S7" t="s">
        <v>102</v>
      </c>
    </row>
    <row r="8" spans="1:19" customFormat="1" ht="12.75" x14ac:dyDescent="0.2">
      <c r="A8" t="s">
        <v>126</v>
      </c>
      <c r="B8" t="s">
        <v>70</v>
      </c>
      <c r="C8" t="s">
        <v>69</v>
      </c>
      <c r="D8" t="s">
        <v>127</v>
      </c>
      <c r="E8" s="49">
        <v>44701</v>
      </c>
      <c r="F8" t="s">
        <v>128</v>
      </c>
      <c r="G8" s="60">
        <v>197816.83</v>
      </c>
      <c r="I8" t="s">
        <v>68</v>
      </c>
      <c r="J8" t="s">
        <v>101</v>
      </c>
      <c r="K8" t="s">
        <v>31</v>
      </c>
      <c r="L8" t="s">
        <v>32</v>
      </c>
      <c r="R8" s="49">
        <v>44713</v>
      </c>
      <c r="S8" t="s">
        <v>102</v>
      </c>
    </row>
    <row r="9" spans="1:19" customFormat="1" ht="12.75" x14ac:dyDescent="0.2">
      <c r="A9" t="s">
        <v>129</v>
      </c>
      <c r="B9" t="s">
        <v>70</v>
      </c>
      <c r="C9" t="s">
        <v>69</v>
      </c>
      <c r="D9" t="s">
        <v>130</v>
      </c>
      <c r="E9" s="49">
        <v>44732</v>
      </c>
      <c r="F9" t="s">
        <v>131</v>
      </c>
      <c r="G9" s="60">
        <v>197816.83</v>
      </c>
      <c r="I9" t="s">
        <v>68</v>
      </c>
      <c r="J9" t="s">
        <v>101</v>
      </c>
      <c r="K9" t="s">
        <v>31</v>
      </c>
      <c r="L9" t="s">
        <v>32</v>
      </c>
      <c r="R9" s="49">
        <v>44743</v>
      </c>
      <c r="S9" t="s">
        <v>102</v>
      </c>
    </row>
    <row r="10" spans="1:19" customFormat="1" ht="12.75" x14ac:dyDescent="0.2">
      <c r="A10" t="s">
        <v>132</v>
      </c>
      <c r="B10" t="s">
        <v>70</v>
      </c>
      <c r="C10" t="s">
        <v>69</v>
      </c>
      <c r="D10" t="s">
        <v>133</v>
      </c>
      <c r="E10" s="49">
        <v>44762</v>
      </c>
      <c r="F10" t="s">
        <v>134</v>
      </c>
      <c r="G10" s="60">
        <v>197816.83</v>
      </c>
      <c r="I10" t="s">
        <v>68</v>
      </c>
      <c r="J10" t="s">
        <v>101</v>
      </c>
      <c r="K10" t="s">
        <v>31</v>
      </c>
      <c r="L10" t="s">
        <v>32</v>
      </c>
      <c r="R10" s="49">
        <v>44774</v>
      </c>
      <c r="S10" t="s">
        <v>135</v>
      </c>
    </row>
    <row r="11" spans="1:19" customFormat="1" ht="12.75" x14ac:dyDescent="0.2">
      <c r="A11" t="s">
        <v>136</v>
      </c>
      <c r="B11" t="s">
        <v>70</v>
      </c>
      <c r="C11" t="s">
        <v>69</v>
      </c>
      <c r="D11" t="s">
        <v>137</v>
      </c>
      <c r="E11" s="49">
        <v>44792</v>
      </c>
      <c r="F11" t="s">
        <v>138</v>
      </c>
      <c r="G11" s="60">
        <v>197816.83</v>
      </c>
      <c r="I11" t="s">
        <v>68</v>
      </c>
      <c r="J11" t="s">
        <v>101</v>
      </c>
      <c r="K11" t="s">
        <v>31</v>
      </c>
      <c r="L11" t="s">
        <v>32</v>
      </c>
      <c r="R11" s="49">
        <v>44805</v>
      </c>
      <c r="S11" t="s">
        <v>135</v>
      </c>
    </row>
    <row r="12" spans="1:19" customFormat="1" ht="12.75" x14ac:dyDescent="0.2">
      <c r="A12" t="s">
        <v>139</v>
      </c>
      <c r="B12" t="s">
        <v>70</v>
      </c>
      <c r="C12" t="s">
        <v>69</v>
      </c>
      <c r="D12" t="s">
        <v>140</v>
      </c>
      <c r="E12" s="49">
        <v>44824</v>
      </c>
      <c r="F12" t="s">
        <v>141</v>
      </c>
      <c r="G12" s="60">
        <v>197816.83</v>
      </c>
      <c r="I12" t="s">
        <v>68</v>
      </c>
      <c r="J12" t="s">
        <v>101</v>
      </c>
      <c r="K12" t="s">
        <v>31</v>
      </c>
      <c r="L12" t="s">
        <v>32</v>
      </c>
      <c r="R12" s="49">
        <v>44835</v>
      </c>
      <c r="S12" t="s">
        <v>135</v>
      </c>
    </row>
    <row r="13" spans="1:19" customFormat="1" ht="12.75" x14ac:dyDescent="0.2">
      <c r="A13" t="s">
        <v>142</v>
      </c>
      <c r="B13" t="s">
        <v>70</v>
      </c>
      <c r="C13" t="s">
        <v>69</v>
      </c>
      <c r="D13" t="s">
        <v>143</v>
      </c>
      <c r="E13" s="49">
        <v>44854</v>
      </c>
      <c r="F13" t="s">
        <v>144</v>
      </c>
      <c r="G13" s="60">
        <v>197816.83</v>
      </c>
      <c r="I13" t="s">
        <v>68</v>
      </c>
      <c r="J13" t="s">
        <v>101</v>
      </c>
      <c r="K13" t="s">
        <v>31</v>
      </c>
      <c r="L13" t="s">
        <v>32</v>
      </c>
      <c r="R13" s="49">
        <v>44866</v>
      </c>
      <c r="S13" t="s">
        <v>135</v>
      </c>
    </row>
    <row r="14" spans="1:19" customFormat="1" ht="12.75" x14ac:dyDescent="0.2">
      <c r="A14" t="s">
        <v>145</v>
      </c>
      <c r="B14" t="s">
        <v>70</v>
      </c>
      <c r="C14" t="s">
        <v>69</v>
      </c>
      <c r="D14" t="s">
        <v>146</v>
      </c>
      <c r="E14" s="49">
        <v>44883</v>
      </c>
      <c r="F14" t="s">
        <v>147</v>
      </c>
      <c r="G14" s="60">
        <v>180686.83</v>
      </c>
      <c r="I14" t="s">
        <v>68</v>
      </c>
      <c r="J14" t="s">
        <v>101</v>
      </c>
      <c r="K14" t="s">
        <v>31</v>
      </c>
      <c r="L14" t="s">
        <v>32</v>
      </c>
      <c r="R14" s="49">
        <v>44896</v>
      </c>
      <c r="S14" t="s">
        <v>148</v>
      </c>
    </row>
    <row r="15" spans="1:19" customFormat="1" ht="12.75" x14ac:dyDescent="0.2">
      <c r="E15" s="49"/>
      <c r="G15" s="50"/>
      <c r="R15" s="49"/>
    </row>
  </sheetData>
  <sortState xmlns:xlrd2="http://schemas.microsoft.com/office/spreadsheetml/2017/richdata2" ref="A2:S61">
    <sortCondition ref="C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workbookViewId="0">
      <selection activeCell="H21" sqref="H21"/>
    </sheetView>
  </sheetViews>
  <sheetFormatPr defaultColWidth="8.7109375" defaultRowHeight="15" x14ac:dyDescent="0.25"/>
  <cols>
    <col min="1" max="1" width="34.5703125" style="53" bestFit="1" customWidth="1"/>
    <col min="2" max="3" width="8.7109375" style="53"/>
    <col min="4" max="4" width="19.28515625" style="53" customWidth="1"/>
    <col min="5" max="16384" width="8.7109375" style="53"/>
  </cols>
  <sheetData>
    <row r="1" spans="1:12" s="62" customFormat="1" ht="12.75" x14ac:dyDescent="0.2">
      <c r="A1" s="61" t="s">
        <v>149</v>
      </c>
    </row>
    <row r="2" spans="1:12" s="62" customFormat="1" ht="12.75" x14ac:dyDescent="0.2">
      <c r="A2" s="63" t="s">
        <v>150</v>
      </c>
    </row>
    <row r="3" spans="1:12" s="62" customFormat="1" ht="12.75" x14ac:dyDescent="0.2">
      <c r="A3" s="64" t="s">
        <v>151</v>
      </c>
    </row>
    <row r="4" spans="1:12" s="62" customFormat="1" ht="12.75" x14ac:dyDescent="0.2">
      <c r="A4" s="65" t="s">
        <v>152</v>
      </c>
    </row>
    <row r="5" spans="1:12" s="62" customFormat="1" ht="12.75" x14ac:dyDescent="0.2">
      <c r="A5" s="61" t="s">
        <v>149</v>
      </c>
    </row>
    <row r="6" spans="1:12" s="62" customFormat="1" ht="24" x14ac:dyDescent="0.2">
      <c r="A6" s="66" t="s">
        <v>153</v>
      </c>
    </row>
    <row r="7" spans="1:12" s="62" customFormat="1" ht="12.75" x14ac:dyDescent="0.2">
      <c r="A7" s="61" t="s">
        <v>149</v>
      </c>
    </row>
    <row r="8" spans="1:12" s="62" customFormat="1" ht="12.75" x14ac:dyDescent="0.2">
      <c r="A8" s="67" t="s">
        <v>154</v>
      </c>
    </row>
    <row r="9" spans="1:12" s="62" customFormat="1" ht="12.75" x14ac:dyDescent="0.2">
      <c r="A9" s="67" t="s">
        <v>155</v>
      </c>
    </row>
    <row r="10" spans="1:12" s="62" customFormat="1" ht="12.75" x14ac:dyDescent="0.2">
      <c r="A10" s="61" t="s">
        <v>149</v>
      </c>
    </row>
    <row r="11" spans="1:12" s="62" customFormat="1" ht="12.75" x14ac:dyDescent="0.2">
      <c r="A11" s="96" t="s">
        <v>149</v>
      </c>
      <c r="B11" s="97"/>
      <c r="C11" s="97"/>
      <c r="D11" s="68"/>
      <c r="E11" s="85" t="s">
        <v>156</v>
      </c>
      <c r="F11" s="86"/>
      <c r="G11" s="86"/>
      <c r="H11" s="86"/>
      <c r="I11" s="86"/>
      <c r="J11" s="86"/>
      <c r="K11" s="86"/>
      <c r="L11" s="87"/>
    </row>
    <row r="12" spans="1:12" s="62" customFormat="1" ht="33.75" x14ac:dyDescent="0.2">
      <c r="A12" s="88" t="s">
        <v>83</v>
      </c>
      <c r="B12" s="89"/>
      <c r="C12" s="89"/>
      <c r="D12" s="69" t="s">
        <v>157</v>
      </c>
      <c r="E12" s="70" t="s">
        <v>158</v>
      </c>
      <c r="F12" s="71" t="s">
        <v>159</v>
      </c>
      <c r="G12" s="71" t="s">
        <v>160</v>
      </c>
      <c r="H12" s="70" t="s">
        <v>161</v>
      </c>
      <c r="I12" s="70" t="s">
        <v>162</v>
      </c>
      <c r="J12" s="71" t="s">
        <v>163</v>
      </c>
      <c r="K12" s="71" t="s">
        <v>164</v>
      </c>
      <c r="L12" s="72" t="s">
        <v>165</v>
      </c>
    </row>
    <row r="13" spans="1:12" s="62" customFormat="1" ht="12.75" x14ac:dyDescent="0.2">
      <c r="A13" s="73" t="s">
        <v>166</v>
      </c>
      <c r="B13" s="74"/>
      <c r="C13" s="75"/>
      <c r="D13" s="73" t="s">
        <v>167</v>
      </c>
      <c r="E13" s="76">
        <v>112361.8</v>
      </c>
      <c r="F13" s="77">
        <v>121516</v>
      </c>
      <c r="G13" s="78">
        <v>-9154.2000000000007</v>
      </c>
      <c r="H13" s="76">
        <v>1391836.86</v>
      </c>
      <c r="I13" s="77">
        <v>1433297</v>
      </c>
      <c r="J13" s="78">
        <v>-41460.140000000101</v>
      </c>
      <c r="K13" s="77">
        <v>41460.140000000101</v>
      </c>
      <c r="L13" s="79">
        <v>1433297</v>
      </c>
    </row>
    <row r="14" spans="1:12" s="62" customFormat="1" ht="12.75" x14ac:dyDescent="0.2">
      <c r="A14" s="90" t="s">
        <v>168</v>
      </c>
      <c r="B14" s="91"/>
      <c r="C14" s="91"/>
      <c r="D14" s="80" t="s">
        <v>169</v>
      </c>
      <c r="E14" s="76">
        <v>9307.07</v>
      </c>
      <c r="F14" s="77">
        <v>0</v>
      </c>
      <c r="G14" s="78">
        <v>9307.07</v>
      </c>
      <c r="H14" s="76">
        <v>-5961.49</v>
      </c>
      <c r="I14" s="77">
        <v>0</v>
      </c>
      <c r="J14" s="78">
        <v>-5961.49</v>
      </c>
      <c r="K14" s="77">
        <v>5961.49</v>
      </c>
      <c r="L14" s="79">
        <v>0</v>
      </c>
    </row>
    <row r="15" spans="1:12" s="62" customFormat="1" ht="12.75" x14ac:dyDescent="0.2">
      <c r="A15" s="92" t="s">
        <v>170</v>
      </c>
      <c r="B15" s="93"/>
      <c r="C15" s="93"/>
      <c r="D15" s="73" t="s">
        <v>171</v>
      </c>
      <c r="E15" s="76">
        <v>4890.3500000000004</v>
      </c>
      <c r="F15" s="77">
        <v>0</v>
      </c>
      <c r="G15" s="78">
        <v>4890.3500000000004</v>
      </c>
      <c r="H15" s="76">
        <v>29234.240000000002</v>
      </c>
      <c r="I15" s="77">
        <v>77400</v>
      </c>
      <c r="J15" s="78">
        <v>-48165.760000000002</v>
      </c>
      <c r="K15" s="77">
        <v>48165.760000000002</v>
      </c>
      <c r="L15" s="79">
        <v>77400</v>
      </c>
    </row>
    <row r="16" spans="1:12" s="62" customFormat="1" ht="22.5" x14ac:dyDescent="0.2">
      <c r="A16" s="90" t="s">
        <v>172</v>
      </c>
      <c r="B16" s="91"/>
      <c r="C16" s="91"/>
      <c r="D16" s="80" t="s">
        <v>173</v>
      </c>
      <c r="E16" s="76">
        <v>127.17</v>
      </c>
      <c r="F16" s="77">
        <v>837</v>
      </c>
      <c r="G16" s="78">
        <v>-709.83</v>
      </c>
      <c r="H16" s="76">
        <v>6103.21</v>
      </c>
      <c r="I16" s="77">
        <v>10000</v>
      </c>
      <c r="J16" s="78">
        <v>-3896.79</v>
      </c>
      <c r="K16" s="77">
        <v>3896.79</v>
      </c>
      <c r="L16" s="79">
        <v>10000</v>
      </c>
    </row>
    <row r="17" spans="1:12" s="62" customFormat="1" ht="12.75" x14ac:dyDescent="0.2">
      <c r="A17" s="73" t="s">
        <v>174</v>
      </c>
      <c r="B17" s="74"/>
      <c r="C17" s="75"/>
      <c r="D17" s="73" t="s">
        <v>175</v>
      </c>
      <c r="E17" s="76">
        <v>1406</v>
      </c>
      <c r="F17" s="77">
        <v>1425</v>
      </c>
      <c r="G17" s="78">
        <v>-19</v>
      </c>
      <c r="H17" s="76">
        <v>16590.12</v>
      </c>
      <c r="I17" s="77">
        <v>17100</v>
      </c>
      <c r="J17" s="78">
        <v>-509.88000000000102</v>
      </c>
      <c r="K17" s="77">
        <v>509.88000000000102</v>
      </c>
      <c r="L17" s="79">
        <v>17100</v>
      </c>
    </row>
    <row r="18" spans="1:12" s="62" customFormat="1" ht="22.5" x14ac:dyDescent="0.2">
      <c r="A18" s="90" t="s">
        <v>176</v>
      </c>
      <c r="B18" s="91"/>
      <c r="C18" s="91"/>
      <c r="D18" s="80" t="s">
        <v>177</v>
      </c>
      <c r="E18" s="76">
        <v>40170.06</v>
      </c>
      <c r="F18" s="77">
        <v>40658.19</v>
      </c>
      <c r="G18" s="78">
        <v>-488.130000000005</v>
      </c>
      <c r="H18" s="76">
        <v>212546.98</v>
      </c>
      <c r="I18" s="77">
        <v>539258.18999999994</v>
      </c>
      <c r="J18" s="78">
        <v>-326711.21000000002</v>
      </c>
      <c r="K18" s="77">
        <v>326711.21000000002</v>
      </c>
      <c r="L18" s="79">
        <v>539258.18999999994</v>
      </c>
    </row>
    <row r="19" spans="1:12" s="62" customFormat="1" ht="12.75" x14ac:dyDescent="0.2">
      <c r="A19" s="92" t="s">
        <v>178</v>
      </c>
      <c r="B19" s="93"/>
      <c r="C19" s="93"/>
      <c r="D19" s="73" t="s">
        <v>179</v>
      </c>
      <c r="E19" s="76">
        <v>0</v>
      </c>
      <c r="F19" s="77">
        <v>0</v>
      </c>
      <c r="G19" s="78">
        <v>0</v>
      </c>
      <c r="H19" s="76">
        <v>0</v>
      </c>
      <c r="I19" s="77">
        <v>0</v>
      </c>
      <c r="J19" s="78">
        <v>0</v>
      </c>
      <c r="K19" s="77">
        <v>0</v>
      </c>
      <c r="L19" s="79">
        <v>0</v>
      </c>
    </row>
    <row r="20" spans="1:12" s="62" customFormat="1" ht="12.75" x14ac:dyDescent="0.2">
      <c r="A20" s="90" t="s">
        <v>32</v>
      </c>
      <c r="B20" s="91"/>
      <c r="C20" s="91"/>
      <c r="D20" s="80" t="s">
        <v>180</v>
      </c>
      <c r="E20" s="76">
        <v>437.71</v>
      </c>
      <c r="F20" s="77">
        <v>1638</v>
      </c>
      <c r="G20" s="78">
        <v>-1200.29</v>
      </c>
      <c r="H20" s="76">
        <v>2766.02</v>
      </c>
      <c r="I20" s="77">
        <v>3400</v>
      </c>
      <c r="J20" s="78">
        <v>-633.98</v>
      </c>
      <c r="K20" s="77">
        <v>633.98</v>
      </c>
      <c r="L20" s="79">
        <v>3400</v>
      </c>
    </row>
    <row r="21" spans="1:12" s="62" customFormat="1" ht="12.75" x14ac:dyDescent="0.2">
      <c r="A21" s="94" t="s">
        <v>181</v>
      </c>
      <c r="B21" s="95"/>
      <c r="C21" s="95"/>
      <c r="D21" s="95"/>
      <c r="E21" s="81">
        <v>168700.16</v>
      </c>
      <c r="F21" s="81">
        <v>166074.19</v>
      </c>
      <c r="G21" s="81">
        <v>2625.9699999999698</v>
      </c>
      <c r="H21" s="83">
        <v>1653115.94</v>
      </c>
      <c r="I21" s="81">
        <v>2080455.19</v>
      </c>
      <c r="J21" s="81">
        <v>-427339.25</v>
      </c>
      <c r="K21" s="81">
        <v>427339.25</v>
      </c>
      <c r="L21" s="82">
        <v>2080455.19</v>
      </c>
    </row>
  </sheetData>
  <mergeCells count="10">
    <mergeCell ref="A18:C18"/>
    <mergeCell ref="A19:C19"/>
    <mergeCell ref="A20:C20"/>
    <mergeCell ref="A21:D21"/>
    <mergeCell ref="A11:C11"/>
    <mergeCell ref="E11:L11"/>
    <mergeCell ref="A12:C12"/>
    <mergeCell ref="A14:C14"/>
    <mergeCell ref="A15:C15"/>
    <mergeCell ref="A16:C16"/>
  </mergeCells>
  <printOptions horizontalCentered="1"/>
  <pageMargins left="0.7" right="0.7" top="0.75" bottom="0.75" header="0.3" footer="0.3"/>
  <pageSetup scale="6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Generation</vt:lpstr>
      <vt:lpstr>Load</vt:lpstr>
      <vt:lpstr>Dept 066 AP Detail</vt:lpstr>
      <vt:lpstr>Dept 132 - Form 20 - 2021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Fernie Williams</dc:creator>
  <cp:lastModifiedBy>Bruner, Brandon S (PSC)</cp:lastModifiedBy>
  <cp:lastPrinted>2018-03-21T14:47:02Z</cp:lastPrinted>
  <dcterms:created xsi:type="dcterms:W3CDTF">2017-03-14T17:42:06Z</dcterms:created>
  <dcterms:modified xsi:type="dcterms:W3CDTF">2023-05-03T16:26:45Z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{C0B5F3D3-E377-4A37-A101-0E04CA94C980}</vt:lpwstr>
  </property>
</Properties>
</file>