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200289 Eichelberger v DEK/Discovery/STAFF's 3rd Set Data Requests/"/>
    </mc:Choice>
  </mc:AlternateContent>
  <xr:revisionPtr revIDLastSave="0" documentId="13_ncr:1_{CDD16988-8F6D-4D27-A913-DE01F5AB44D6}" xr6:coauthVersionLast="47" xr6:coauthVersionMax="47" xr10:uidLastSave="{00000000-0000-0000-0000-000000000000}"/>
  <bookViews>
    <workbookView xWindow="-110" yWindow="-110" windowWidth="19420" windowHeight="10420" xr2:uid="{79C6935A-FC22-483E-A778-84B77660FF9B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6" i="1" s="1"/>
  <c r="D15" i="1"/>
  <c r="D16" i="1" s="1"/>
  <c r="C15" i="1"/>
  <c r="C16" i="1" s="1"/>
  <c r="E14" i="1"/>
  <c r="D14" i="1"/>
  <c r="C14" i="1"/>
  <c r="B14" i="1"/>
  <c r="B15" i="1" s="1"/>
  <c r="B16" i="1" s="1"/>
</calcChain>
</file>

<file path=xl/sharedStrings.xml><?xml version="1.0" encoding="utf-8"?>
<sst xmlns="http://schemas.openxmlformats.org/spreadsheetml/2006/main" count="23" uniqueCount="23">
  <si>
    <t>Service Date End</t>
  </si>
  <si>
    <t>Elec</t>
  </si>
  <si>
    <t>Gas</t>
  </si>
  <si>
    <t>Tax</t>
  </si>
  <si>
    <t>Total</t>
  </si>
  <si>
    <t>Calculation:  Budget Billing Plan Initial Amount January 2023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</si>
  <si>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</si>
  <si>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</si>
  <si>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</si>
  <si>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</si>
  <si>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</si>
  <si>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</si>
  <si>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</si>
  <si>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</si>
  <si>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</si>
  <si>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</si>
  <si>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</si>
  <si>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</si>
  <si>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Totals</t>
  </si>
  <si>
    <t xml:space="preserve">Divide totals by 12 months </t>
  </si>
  <si>
    <t>Apply new pricing factor (2.24% Dec 2022)</t>
  </si>
  <si>
    <t>Round to nearest whole dollar</t>
  </si>
  <si>
    <t xml:space="preserve">New BBP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</si>
</sst>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5" x14ac:knownFonts="1">
    <font>
      <sz val="10"/>
      <name val="Arial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2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14" fontId="3" fillId="0" borderId="2" xfId="0" applyNumberFormat="1" applyFont="1" applyBorder="1"/>
    <xf numFmtId="164" fontId="4" fillId="0" borderId="1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4" fontId="3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8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8" fontId="3" fillId="0" borderId="1" xfId="0" applyNumberFormat="1" applyFont="1" applyBorder="1" applyAlignment="1">
      <alignment horizontal="center" vertical="center" wrapText="1"/>
    </xf>
    <xf numFmtId="8" fontId="3" fillId="0" borderId="4" xfId="0" applyNumberFormat="1" applyFont="1" applyBorder="1" applyAlignment="1">
      <alignment horizontal="center" vertical="center" wrapText="1"/>
    </xf>
    <xf numFmtId="8" fontId="3" fillId="0" borderId="5" xfId="0" applyNumberFormat="1" applyFont="1" applyBorder="1" applyAlignment="1">
      <alignment horizontal="center" vertical="center" wrapText="1"/>
    </xf>
    <xf numFmtId="8" fontId="4" fillId="0" borderId="5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8" fontId="3" fillId="0" borderId="0" xfId="0" applyNumberFormat="1" applyFont="1"/>
    <xf numFmtId="6" fontId="2" fillId="3" borderId="6" xfId="0" applyNumberFormat="1" applyFont="1" applyFill="1" applyBorder="1" applyAlignment="1">
      <alignment horizontal="center" vertical="center" wrapText="1"/>
    </xf>
    <xf numFmtId="6" fontId="2" fillId="3" borderId="5" xfId="0" applyNumberFormat="1" applyFont="1" applyFill="1" applyBorder="1" applyAlignment="1">
      <alignment horizontal="center" vertical="center" wrapText="1"/>
    </xf>
    <xf numFmtId="6" fontId="2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CE25-30FD-46BA-8B90-B3DA71D79CF9}">
  <sheetPr>
    <pageSetUpPr fitToPage="1"/>
  </sheetPr>
  <dimension ref="A1:F20"/>
  <sheetViews>
    <sheetView tabSelected="1" view="pageLayout" topLeftCell="C1" zoomScaleNormal="100" workbookViewId="0">
      <selection activeCell="I13" sqref="I13"/>
    </sheetView>
  </sheetViews>
  <sheetFormatPr defaultColWidth="9.1796875" defaultRowHeight="14.5" x14ac:dyDescent="0.35"/>
  <cols>
    <col min="1" max="1" width="16" style="4" customWidth="1"/>
    <col min="2" max="2" width="19.7265625" style="4" customWidth="1"/>
    <col min="3" max="3" width="22" style="4" customWidth="1"/>
    <col min="4" max="4" width="14.26953125" style="4" customWidth="1"/>
    <col min="5" max="5" width="19.453125" style="4" customWidth="1"/>
    <col min="6" max="6" width="70.26953125" style="4" customWidth="1"/>
    <col min="7" max="16384" width="9.1796875" style="4"/>
  </cols>
  <sheetData>
    <row r="1" spans="1:6" ht="15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ht="15" thickBot="1" x14ac:dyDescent="0.4">
      <c r="A2" s="5">
        <v>44581</v>
      </c>
      <c r="B2" s="6">
        <v>391.72</v>
      </c>
      <c r="C2" s="7">
        <v>76.739999999999995</v>
      </c>
      <c r="D2" s="6">
        <v>30.46</v>
      </c>
      <c r="E2" s="7">
        <v>498.92</v>
      </c>
      <c r="F2" s="8" t="s">
        <v>6</v>
      </c>
    </row>
    <row r="3" spans="1:6" ht="15" thickBot="1" x14ac:dyDescent="0.4">
      <c r="A3" s="9">
        <v>44610</v>
      </c>
      <c r="B3" s="6">
        <v>322.52999999999997</v>
      </c>
      <c r="C3" s="6">
        <v>120.1</v>
      </c>
      <c r="D3" s="6">
        <v>28.79</v>
      </c>
      <c r="E3" s="6">
        <v>471.42</v>
      </c>
      <c r="F3" s="8" t="s">
        <v>7</v>
      </c>
    </row>
    <row r="4" spans="1:6" ht="15" thickBot="1" x14ac:dyDescent="0.4">
      <c r="A4" s="9">
        <v>44638</v>
      </c>
      <c r="B4" s="6">
        <v>204.87</v>
      </c>
      <c r="C4" s="6">
        <v>34.85</v>
      </c>
      <c r="D4" s="7">
        <v>15.59</v>
      </c>
      <c r="E4" s="6">
        <v>255.31</v>
      </c>
      <c r="F4" s="8" t="s">
        <v>8</v>
      </c>
    </row>
    <row r="5" spans="1:6" ht="15" thickBot="1" x14ac:dyDescent="0.4">
      <c r="A5" s="9">
        <v>44670</v>
      </c>
      <c r="B5" s="6">
        <v>229.79</v>
      </c>
      <c r="C5" s="6">
        <v>20.93</v>
      </c>
      <c r="D5" s="6">
        <v>16.3</v>
      </c>
      <c r="E5" s="6">
        <v>267.02</v>
      </c>
      <c r="F5" s="8" t="s">
        <v>9</v>
      </c>
    </row>
    <row r="6" spans="1:6" ht="15" thickBot="1" x14ac:dyDescent="0.4">
      <c r="A6" s="9">
        <v>44698</v>
      </c>
      <c r="B6" s="7">
        <v>113.94</v>
      </c>
      <c r="C6" s="6">
        <v>17.8</v>
      </c>
      <c r="D6" s="6">
        <v>8.57</v>
      </c>
      <c r="E6" s="6">
        <v>140.31</v>
      </c>
      <c r="F6" s="8" t="s">
        <v>10</v>
      </c>
    </row>
    <row r="7" spans="1:6" ht="15" thickBot="1" x14ac:dyDescent="0.4">
      <c r="A7" s="9">
        <v>44729</v>
      </c>
      <c r="B7" s="6">
        <v>149.49</v>
      </c>
      <c r="C7" s="6">
        <v>17.8</v>
      </c>
      <c r="D7" s="6">
        <v>10.88</v>
      </c>
      <c r="E7" s="6">
        <v>178.17000000000002</v>
      </c>
      <c r="F7" s="8" t="s">
        <v>11</v>
      </c>
    </row>
    <row r="8" spans="1:6" ht="15" thickBot="1" x14ac:dyDescent="0.4">
      <c r="A8" s="9">
        <v>44761</v>
      </c>
      <c r="B8" s="6">
        <v>157</v>
      </c>
      <c r="C8" s="6">
        <v>17.8</v>
      </c>
      <c r="D8" s="6">
        <v>11.37</v>
      </c>
      <c r="E8" s="6">
        <v>186.17000000000002</v>
      </c>
      <c r="F8" s="8" t="s">
        <v>12</v>
      </c>
    </row>
    <row r="9" spans="1:6" ht="15" thickBot="1" x14ac:dyDescent="0.4">
      <c r="A9" s="5">
        <v>44791</v>
      </c>
      <c r="B9" s="6">
        <v>141.51</v>
      </c>
      <c r="C9" s="6">
        <v>17.8</v>
      </c>
      <c r="D9" s="6">
        <v>10.36</v>
      </c>
      <c r="E9" s="6">
        <v>169.67000000000002</v>
      </c>
      <c r="F9" s="8" t="s">
        <v>13</v>
      </c>
    </row>
    <row r="10" spans="1:6" ht="15" thickBot="1" x14ac:dyDescent="0.4">
      <c r="A10" s="9">
        <v>44823</v>
      </c>
      <c r="B10" s="6">
        <v>108.78</v>
      </c>
      <c r="C10" s="6">
        <v>17.8</v>
      </c>
      <c r="D10" s="6">
        <v>8.23</v>
      </c>
      <c r="E10" s="6">
        <v>134.81</v>
      </c>
      <c r="F10" s="8" t="s">
        <v>14</v>
      </c>
    </row>
    <row r="11" spans="1:6" ht="15" thickBot="1" x14ac:dyDescent="0.4">
      <c r="A11" s="9">
        <v>44852</v>
      </c>
      <c r="B11" s="10">
        <v>143.80000000000001</v>
      </c>
      <c r="C11" s="10">
        <v>17.8</v>
      </c>
      <c r="D11" s="10">
        <v>10.51</v>
      </c>
      <c r="E11" s="10">
        <v>172.11</v>
      </c>
      <c r="F11" s="8" t="s">
        <v>15</v>
      </c>
    </row>
    <row r="12" spans="1:6" ht="15" thickBot="1" x14ac:dyDescent="0.4">
      <c r="A12" s="5">
        <v>44881</v>
      </c>
      <c r="B12" s="10">
        <v>192.45</v>
      </c>
      <c r="C12" s="10">
        <v>19.510000000000002</v>
      </c>
      <c r="D12" s="10">
        <v>13.78</v>
      </c>
      <c r="E12" s="10">
        <v>225.73999999999998</v>
      </c>
      <c r="F12" s="8" t="s">
        <v>16</v>
      </c>
    </row>
    <row r="13" spans="1:6" ht="15" thickBot="1" x14ac:dyDescent="0.4">
      <c r="A13" s="9">
        <v>44911</v>
      </c>
      <c r="B13" s="11">
        <v>384.27</v>
      </c>
      <c r="C13" s="10">
        <v>32.94</v>
      </c>
      <c r="D13" s="12">
        <v>27.13</v>
      </c>
      <c r="E13" s="10">
        <v>444.34</v>
      </c>
      <c r="F13" s="8" t="s">
        <v>17</v>
      </c>
    </row>
    <row r="14" spans="1:6" ht="15" thickBot="1" x14ac:dyDescent="0.4">
      <c r="B14" s="13">
        <f>SUM(B2:B13)</f>
        <v>2540.15</v>
      </c>
      <c r="C14" s="13">
        <f>SUM(C2:C13)</f>
        <v>411.87</v>
      </c>
      <c r="D14" s="13">
        <f>SUM(D2:D13)</f>
        <v>191.96999999999997</v>
      </c>
      <c r="E14" s="13">
        <f>SUM(E2:E13)</f>
        <v>3143.9900000000002</v>
      </c>
      <c r="F14" s="14" t="s">
        <v>18</v>
      </c>
    </row>
    <row r="15" spans="1:6" ht="15" thickBot="1" x14ac:dyDescent="0.4">
      <c r="B15" s="15">
        <f>B14/12</f>
        <v>211.67916666666667</v>
      </c>
      <c r="C15" s="15">
        <f t="shared" ref="C15:E15" si="0">C14/12</f>
        <v>34.322499999999998</v>
      </c>
      <c r="D15" s="15">
        <f t="shared" si="0"/>
        <v>15.997499999999997</v>
      </c>
      <c r="E15" s="15">
        <f t="shared" si="0"/>
        <v>261.99916666666667</v>
      </c>
      <c r="F15" s="8" t="s">
        <v>19</v>
      </c>
    </row>
    <row r="16" spans="1:6" ht="15" thickBot="1" x14ac:dyDescent="0.4">
      <c r="B16" s="6">
        <f t="shared" ref="B16:D16" si="1">(B15*0.0224)+B15</f>
        <v>216.42078000000001</v>
      </c>
      <c r="C16" s="6">
        <f t="shared" si="1"/>
        <v>35.091324</v>
      </c>
      <c r="D16" s="6">
        <f t="shared" si="1"/>
        <v>16.355843999999998</v>
      </c>
      <c r="E16" s="6">
        <f>(E15*0.0224)+E15</f>
        <v>267.86794800000001</v>
      </c>
      <c r="F16" s="8" t="s">
        <v>20</v>
      </c>
    </row>
    <row r="17" spans="2:6" ht="15" thickBot="1" x14ac:dyDescent="0.4">
      <c r="B17" s="16"/>
      <c r="C17" s="17"/>
      <c r="D17" s="18"/>
      <c r="E17" s="6">
        <v>268</v>
      </c>
      <c r="F17" s="8" t="s">
        <v>21</v>
      </c>
    </row>
    <row r="18" spans="2:6" ht="15" thickBot="1" x14ac:dyDescent="0.4">
      <c r="B18" s="21">
        <v>268</v>
      </c>
      <c r="C18" s="22"/>
      <c r="D18" s="22"/>
      <c r="E18" s="23"/>
      <c r="F18" s="19" t="s">
        <v>22</v>
      </c>
    </row>
    <row r="19" spans="2:6" x14ac:dyDescent="0.35">
      <c r="E19" s="20"/>
    </row>
    <row r="20" spans="2:6" x14ac:dyDescent="0.35">
      <c r="E20" s="20"/>
    </row>
  </sheetData>
  <mergeCells count="1">
    <mergeCell ref="B18:E18"/>
  </mergeCells>
  <pageMargins left="0.7" right="0.7" top="0.90635416666666668" bottom="0.75" header="0.3" footer="0.3"/>
  <pageSetup scale="77" orientation="landscape" r:id="rId1"/>
  <headerFooter>
    <oddHeader xml:space="preserve">&amp;R&amp;"Times New Roman,Bold"KyPSC Case No. 2022-00289
STAFF-DR-03-003 Supplemental Attachment
Page &amp;P of &amp;N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647D991B79CC4EBF92D1C20B7DF76A" ma:contentTypeVersion="4" ma:contentTypeDescription="Create a new document." ma:contentTypeScope="" ma:versionID="aefc836d67b98ac700d56fe29e33052e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 xsi:nil="true"/>
  </documentManagement>
</p:properties>
</file>

<file path=customXml/itemProps1.xml><?xml version="1.0" encoding="utf-8"?>
<ds:datastoreItem xmlns:ds="http://schemas.openxmlformats.org/officeDocument/2006/customXml" ds:itemID="{5640139B-8D05-4DFC-A861-623B6EDE12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770993-B452-44B9-854C-D0968A3214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13336-B77D-46BD-9C2D-85E6D7BF51A4}">
  <ds:schemaRefs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3c9d8c27-8a6d-4d9e-a15e-ef5d28c114af"/>
    <ds:schemaRef ds:uri="2612a682-5ffb-4b9c-9555-01761893517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McElroy, Bree</dc:creator>
  <cp:lastModifiedBy>Vaysman, Larisa</cp:lastModifiedBy>
  <cp:lastPrinted>2023-08-02T17:10:11Z</cp:lastPrinted>
  <dcterms:created xsi:type="dcterms:W3CDTF">2023-07-27T17:59:06Z</dcterms:created>
  <dcterms:modified xsi:type="dcterms:W3CDTF">2023-08-03T14:08:59Z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0x0101004B647D991B79CC4EBF92D1C20B7DF76A</vt:lpwstr>
  </property>
</Properties>
</file>