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9840" activeTab="1"/>
  </bookViews>
  <sheets>
    <sheet name="MR 311" sheetId="1" r:id="rId1"/>
    <sheet name="MR312" sheetId="2" r:id="rId2"/>
    <sheet name="MR 314" sheetId="3" r:id="rId3"/>
    <sheet name="MR 315" sheetId="4" r:id="rId4"/>
    <sheet name="MR 316" sheetId="5" r:id="rId5"/>
  </sheets>
  <definedNames/>
  <calcPr fullCalcOnLoad="1"/>
</workbook>
</file>

<file path=xl/sharedStrings.xml><?xml version="1.0" encoding="utf-8"?>
<sst xmlns="http://schemas.openxmlformats.org/spreadsheetml/2006/main" count="75" uniqueCount="14">
  <si>
    <t>VINTAGE</t>
  </si>
  <si>
    <t>YEAR</t>
  </si>
  <si>
    <t xml:space="preserve">SURVIVING </t>
  </si>
  <si>
    <t>BALANCE</t>
  </si>
  <si>
    <t>AGE</t>
  </si>
  <si>
    <t>(YEARS)</t>
  </si>
  <si>
    <t xml:space="preserve">DOLLAR </t>
  </si>
  <si>
    <t>YEARS</t>
  </si>
  <si>
    <t>AVERAGE AGE</t>
  </si>
  <si>
    <t xml:space="preserve">   CALCULATION OF AVERAGE AGE OF SURVIVING PLANT</t>
  </si>
  <si>
    <t>TOTALS</t>
  </si>
  <si>
    <t xml:space="preserve">     DEPRECIATION STUDY AS OF DECEMBER 31, 2007</t>
  </si>
  <si>
    <t xml:space="preserve">                       OHIO POWER COMPANY</t>
  </si>
  <si>
    <t xml:space="preserve">           MUSKINGUM 5 GENERATING STATION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</si>
</sst>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u val="double"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7"/>
  <sheetViews>
    <sheetView workbookViewId="0" topLeftCell="A19">
      <selection activeCell="A1" sqref="A1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9.28125" style="0" customWidth="1"/>
    <col min="4" max="4" width="17.7109375" style="0" customWidth="1"/>
    <col min="5" max="5" width="17.28125" style="0" customWidth="1"/>
    <col min="6" max="6" width="8.7109375" style="0" customWidth="1"/>
  </cols>
  <sheetData>
    <row r="1" spans="1:8" ht="15">
      <c r="A1" s="2"/>
      <c r="B1" s="2" t="s">
        <v>12</v>
      </c>
      <c r="C1" s="2"/>
      <c r="D1" s="2"/>
      <c r="E1" s="2"/>
      <c r="F1" s="2"/>
      <c r="G1" s="2"/>
      <c r="H1" s="2"/>
    </row>
    <row r="2" spans="1:8" ht="15">
      <c r="A2" s="2"/>
      <c r="B2" s="2" t="s">
        <v>11</v>
      </c>
      <c r="C2" s="2"/>
      <c r="D2" s="2"/>
      <c r="E2" s="2"/>
      <c r="F2" s="2"/>
      <c r="G2" s="2"/>
      <c r="H2" s="2"/>
    </row>
    <row r="3" spans="1:8" ht="15">
      <c r="A3" s="2"/>
      <c r="B3" s="2" t="s">
        <v>9</v>
      </c>
      <c r="C3" s="2"/>
      <c r="D3" s="2"/>
      <c r="E3" s="2"/>
      <c r="F3" s="2"/>
      <c r="G3" s="2"/>
      <c r="H3" s="2"/>
    </row>
    <row r="4" spans="1:8" ht="15">
      <c r="A4" s="2"/>
      <c r="B4" s="2" t="s">
        <v>13</v>
      </c>
      <c r="C4" s="2"/>
      <c r="D4" s="2"/>
      <c r="E4" s="2"/>
      <c r="F4" s="3">
        <v>311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2"/>
      <c r="G7" s="2"/>
      <c r="H7" s="2"/>
    </row>
    <row r="8" spans="1:8" ht="15">
      <c r="A8" s="5" t="s">
        <v>1</v>
      </c>
      <c r="B8" s="5" t="s">
        <v>3</v>
      </c>
      <c r="C8" s="5" t="s">
        <v>5</v>
      </c>
      <c r="D8" s="5" t="s">
        <v>7</v>
      </c>
      <c r="E8" s="5" t="s">
        <v>5</v>
      </c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4">
        <v>1968</v>
      </c>
      <c r="B10" s="10">
        <v>10496402.22</v>
      </c>
      <c r="C10" s="6">
        <f aca="true" t="shared" si="0" ref="C10:C48">C11+1</f>
        <v>39.5</v>
      </c>
      <c r="D10" s="1">
        <f aca="true" t="shared" si="1" ref="D10:D49">C10*B10</f>
        <v>414607887.69</v>
      </c>
      <c r="E10" s="2"/>
      <c r="F10" s="2"/>
      <c r="G10" s="2"/>
      <c r="H10" s="2"/>
    </row>
    <row r="11" spans="1:8" ht="15">
      <c r="A11" s="4">
        <f aca="true" t="shared" si="2" ref="A11:A44">A10+1</f>
        <v>1969</v>
      </c>
      <c r="B11" s="10">
        <v>140620</v>
      </c>
      <c r="C11" s="6">
        <f t="shared" si="0"/>
        <v>38.5</v>
      </c>
      <c r="D11" s="1">
        <f t="shared" si="1"/>
        <v>5413870</v>
      </c>
      <c r="E11" s="2"/>
      <c r="F11" s="2"/>
      <c r="G11" s="2"/>
      <c r="H11" s="2"/>
    </row>
    <row r="12" spans="1:8" ht="15">
      <c r="A12" s="4">
        <f t="shared" si="2"/>
        <v>1970</v>
      </c>
      <c r="B12" s="10">
        <v>12953</v>
      </c>
      <c r="C12" s="6">
        <f t="shared" si="0"/>
        <v>37.5</v>
      </c>
      <c r="D12" s="1">
        <f t="shared" si="1"/>
        <v>485737.5</v>
      </c>
      <c r="E12" s="2"/>
      <c r="F12" s="2"/>
      <c r="G12" s="2"/>
      <c r="H12" s="2"/>
    </row>
    <row r="13" spans="1:8" ht="15">
      <c r="A13" s="4">
        <f t="shared" si="2"/>
        <v>1971</v>
      </c>
      <c r="B13" s="10">
        <v>0</v>
      </c>
      <c r="C13" s="6">
        <f t="shared" si="0"/>
        <v>36.5</v>
      </c>
      <c r="D13" s="1">
        <f t="shared" si="1"/>
        <v>0</v>
      </c>
      <c r="E13" s="2"/>
      <c r="F13" s="2"/>
      <c r="G13" s="2"/>
      <c r="H13" s="2"/>
    </row>
    <row r="14" spans="1:8" ht="15">
      <c r="A14" s="4">
        <f t="shared" si="2"/>
        <v>1972</v>
      </c>
      <c r="B14" s="10">
        <v>62550</v>
      </c>
      <c r="C14" s="6">
        <f t="shared" si="0"/>
        <v>35.5</v>
      </c>
      <c r="D14" s="1">
        <f t="shared" si="1"/>
        <v>2220525</v>
      </c>
      <c r="E14" s="2"/>
      <c r="F14" s="2"/>
      <c r="G14" s="2"/>
      <c r="H14" s="2"/>
    </row>
    <row r="15" spans="1:8" ht="15">
      <c r="A15" s="4">
        <f t="shared" si="2"/>
        <v>1973</v>
      </c>
      <c r="B15" s="10">
        <v>295936</v>
      </c>
      <c r="C15" s="6">
        <f t="shared" si="0"/>
        <v>34.5</v>
      </c>
      <c r="D15" s="1">
        <f t="shared" si="1"/>
        <v>10209792</v>
      </c>
      <c r="E15" s="2"/>
      <c r="F15" s="2"/>
      <c r="G15" s="2"/>
      <c r="H15" s="2"/>
    </row>
    <row r="16" spans="1:8" ht="15">
      <c r="A16" s="4">
        <f t="shared" si="2"/>
        <v>1974</v>
      </c>
      <c r="B16" s="10">
        <v>28572</v>
      </c>
      <c r="C16" s="6">
        <f t="shared" si="0"/>
        <v>33.5</v>
      </c>
      <c r="D16" s="1">
        <f t="shared" si="1"/>
        <v>957162</v>
      </c>
      <c r="E16" s="2"/>
      <c r="F16" s="2"/>
      <c r="G16" s="2"/>
      <c r="H16" s="2"/>
    </row>
    <row r="17" spans="1:8" ht="15">
      <c r="A17" s="4">
        <f t="shared" si="2"/>
        <v>1975</v>
      </c>
      <c r="B17" s="10">
        <v>0</v>
      </c>
      <c r="C17" s="6">
        <f t="shared" si="0"/>
        <v>32.5</v>
      </c>
      <c r="D17" s="1">
        <f t="shared" si="1"/>
        <v>0</v>
      </c>
      <c r="E17" s="2"/>
      <c r="F17" s="2"/>
      <c r="G17" s="2"/>
      <c r="H17" s="2"/>
    </row>
    <row r="18" spans="1:8" ht="15">
      <c r="A18" s="4">
        <f t="shared" si="2"/>
        <v>1976</v>
      </c>
      <c r="B18" s="10">
        <v>1114</v>
      </c>
      <c r="C18" s="6">
        <f t="shared" si="0"/>
        <v>31.5</v>
      </c>
      <c r="D18" s="1">
        <f t="shared" si="1"/>
        <v>35091</v>
      </c>
      <c r="E18" s="2"/>
      <c r="F18" s="2"/>
      <c r="G18" s="2"/>
      <c r="H18" s="2"/>
    </row>
    <row r="19" spans="1:8" ht="15">
      <c r="A19" s="4">
        <f t="shared" si="2"/>
        <v>1977</v>
      </c>
      <c r="B19" s="10">
        <v>0</v>
      </c>
      <c r="C19" s="6">
        <f t="shared" si="0"/>
        <v>30.5</v>
      </c>
      <c r="D19" s="1">
        <f t="shared" si="1"/>
        <v>0</v>
      </c>
      <c r="E19" s="2"/>
      <c r="F19" s="2"/>
      <c r="G19" s="2"/>
      <c r="H19" s="2"/>
    </row>
    <row r="20" spans="1:8" ht="15">
      <c r="A20" s="4">
        <f t="shared" si="2"/>
        <v>1978</v>
      </c>
      <c r="B20" s="10">
        <v>20031</v>
      </c>
      <c r="C20" s="6">
        <f t="shared" si="0"/>
        <v>29.5</v>
      </c>
      <c r="D20" s="1">
        <f t="shared" si="1"/>
        <v>590914.5</v>
      </c>
      <c r="E20" s="2"/>
      <c r="F20" s="2"/>
      <c r="G20" s="2"/>
      <c r="H20" s="2"/>
    </row>
    <row r="21" spans="1:8" ht="15">
      <c r="A21" s="4">
        <f t="shared" si="2"/>
        <v>1979</v>
      </c>
      <c r="B21" s="10">
        <v>8867</v>
      </c>
      <c r="C21" s="6">
        <f t="shared" si="0"/>
        <v>28.5</v>
      </c>
      <c r="D21" s="1">
        <f t="shared" si="1"/>
        <v>252709.5</v>
      </c>
      <c r="E21" s="2"/>
      <c r="F21" s="2"/>
      <c r="G21" s="2"/>
      <c r="H21" s="2"/>
    </row>
    <row r="22" spans="1:8" ht="15">
      <c r="A22" s="4">
        <f t="shared" si="2"/>
        <v>1980</v>
      </c>
      <c r="B22" s="10">
        <v>3484627</v>
      </c>
      <c r="C22" s="6">
        <f t="shared" si="0"/>
        <v>27.5</v>
      </c>
      <c r="D22" s="1">
        <f t="shared" si="1"/>
        <v>95827242.5</v>
      </c>
      <c r="E22" s="2"/>
      <c r="F22" s="2"/>
      <c r="G22" s="2"/>
      <c r="H22" s="2"/>
    </row>
    <row r="23" spans="1:8" ht="15">
      <c r="A23" s="4">
        <f t="shared" si="2"/>
        <v>1981</v>
      </c>
      <c r="B23" s="10">
        <v>656057</v>
      </c>
      <c r="C23" s="6">
        <f t="shared" si="0"/>
        <v>26.5</v>
      </c>
      <c r="D23" s="1">
        <f t="shared" si="1"/>
        <v>17385510.5</v>
      </c>
      <c r="E23" s="2"/>
      <c r="F23" s="2"/>
      <c r="G23" s="2"/>
      <c r="H23" s="2"/>
    </row>
    <row r="24" spans="1:8" ht="15">
      <c r="A24" s="4">
        <f t="shared" si="2"/>
        <v>1982</v>
      </c>
      <c r="B24" s="10">
        <v>39668</v>
      </c>
      <c r="C24" s="6">
        <f t="shared" si="0"/>
        <v>25.5</v>
      </c>
      <c r="D24" s="1">
        <f t="shared" si="1"/>
        <v>1011534</v>
      </c>
      <c r="E24" s="2"/>
      <c r="F24" s="2"/>
      <c r="G24" s="2"/>
      <c r="H24" s="2"/>
    </row>
    <row r="25" spans="1:8" ht="15">
      <c r="A25" s="4">
        <f t="shared" si="2"/>
        <v>1983</v>
      </c>
      <c r="B25" s="10">
        <v>111</v>
      </c>
      <c r="C25" s="6">
        <f t="shared" si="0"/>
        <v>24.5</v>
      </c>
      <c r="D25" s="1">
        <f t="shared" si="1"/>
        <v>2719.5</v>
      </c>
      <c r="E25" s="2"/>
      <c r="F25" s="2"/>
      <c r="G25" s="2"/>
      <c r="H25" s="2"/>
    </row>
    <row r="26" spans="1:8" ht="15">
      <c r="A26" s="4">
        <f t="shared" si="2"/>
        <v>1984</v>
      </c>
      <c r="B26" s="10">
        <v>2244</v>
      </c>
      <c r="C26" s="6">
        <f t="shared" si="0"/>
        <v>23.5</v>
      </c>
      <c r="D26" s="1">
        <f t="shared" si="1"/>
        <v>52734</v>
      </c>
      <c r="E26" s="2"/>
      <c r="F26" s="2"/>
      <c r="G26" s="2"/>
      <c r="H26" s="2"/>
    </row>
    <row r="27" spans="1:8" ht="15">
      <c r="A27" s="4">
        <f t="shared" si="2"/>
        <v>1985</v>
      </c>
      <c r="B27" s="10">
        <v>0</v>
      </c>
      <c r="C27" s="6">
        <f t="shared" si="0"/>
        <v>22.5</v>
      </c>
      <c r="D27" s="1">
        <f t="shared" si="1"/>
        <v>0</v>
      </c>
      <c r="E27" s="2"/>
      <c r="F27" s="2"/>
      <c r="G27" s="2"/>
      <c r="H27" s="2"/>
    </row>
    <row r="28" spans="1:8" ht="15">
      <c r="A28" s="4">
        <f t="shared" si="2"/>
        <v>1986</v>
      </c>
      <c r="B28" s="10">
        <v>0</v>
      </c>
      <c r="C28" s="6">
        <f t="shared" si="0"/>
        <v>21.5</v>
      </c>
      <c r="D28" s="1">
        <f t="shared" si="1"/>
        <v>0</v>
      </c>
      <c r="E28" s="2"/>
      <c r="F28" s="2"/>
      <c r="G28" s="2"/>
      <c r="H28" s="2"/>
    </row>
    <row r="29" spans="1:8" ht="15">
      <c r="A29" s="4">
        <f t="shared" si="2"/>
        <v>1987</v>
      </c>
      <c r="B29" s="10">
        <v>146265.51</v>
      </c>
      <c r="C29" s="6">
        <f t="shared" si="0"/>
        <v>20.5</v>
      </c>
      <c r="D29" s="1">
        <f t="shared" si="1"/>
        <v>2998442.955</v>
      </c>
      <c r="E29" s="2"/>
      <c r="F29" s="2"/>
      <c r="G29" s="2"/>
      <c r="H29" s="2"/>
    </row>
    <row r="30" spans="1:8" ht="15">
      <c r="A30" s="4">
        <f t="shared" si="2"/>
        <v>1988</v>
      </c>
      <c r="B30" s="10">
        <v>120</v>
      </c>
      <c r="C30" s="6">
        <f t="shared" si="0"/>
        <v>19.5</v>
      </c>
      <c r="D30" s="1">
        <f t="shared" si="1"/>
        <v>2340</v>
      </c>
      <c r="E30" s="2"/>
      <c r="F30" s="2"/>
      <c r="G30" s="2"/>
      <c r="H30" s="2"/>
    </row>
    <row r="31" spans="1:8" ht="15">
      <c r="A31" s="4">
        <f t="shared" si="2"/>
        <v>1989</v>
      </c>
      <c r="B31" s="10">
        <v>0</v>
      </c>
      <c r="C31" s="6">
        <f t="shared" si="0"/>
        <v>18.5</v>
      </c>
      <c r="D31" s="1">
        <f t="shared" si="1"/>
        <v>0</v>
      </c>
      <c r="E31" s="2"/>
      <c r="F31" s="2"/>
      <c r="G31" s="2"/>
      <c r="H31" s="2"/>
    </row>
    <row r="32" spans="1:8" ht="15">
      <c r="A32" s="4">
        <f t="shared" si="2"/>
        <v>1990</v>
      </c>
      <c r="B32" s="10">
        <v>129734.87</v>
      </c>
      <c r="C32" s="6">
        <f t="shared" si="0"/>
        <v>17.5</v>
      </c>
      <c r="D32" s="1">
        <f t="shared" si="1"/>
        <v>2270360.225</v>
      </c>
      <c r="E32" s="2"/>
      <c r="F32" s="2"/>
      <c r="G32" s="2"/>
      <c r="H32" s="2"/>
    </row>
    <row r="33" spans="1:8" ht="15">
      <c r="A33" s="4">
        <f t="shared" si="2"/>
        <v>1991</v>
      </c>
      <c r="B33" s="10">
        <v>259</v>
      </c>
      <c r="C33" s="6">
        <f t="shared" si="0"/>
        <v>16.5</v>
      </c>
      <c r="D33" s="1">
        <f t="shared" si="1"/>
        <v>4273.5</v>
      </c>
      <c r="E33" s="2"/>
      <c r="F33" s="2"/>
      <c r="G33" s="2"/>
      <c r="H33" s="2"/>
    </row>
    <row r="34" spans="1:8" ht="15">
      <c r="A34" s="4">
        <f t="shared" si="2"/>
        <v>1992</v>
      </c>
      <c r="B34" s="10">
        <v>36178</v>
      </c>
      <c r="C34" s="6">
        <f t="shared" si="0"/>
        <v>15.5</v>
      </c>
      <c r="D34" s="1">
        <f t="shared" si="1"/>
        <v>560759</v>
      </c>
      <c r="E34" s="2"/>
      <c r="F34" s="2"/>
      <c r="G34" s="2"/>
      <c r="H34" s="2"/>
    </row>
    <row r="35" spans="1:8" ht="15">
      <c r="A35" s="4">
        <f t="shared" si="2"/>
        <v>1993</v>
      </c>
      <c r="B35" s="10">
        <v>4990</v>
      </c>
      <c r="C35" s="6">
        <f t="shared" si="0"/>
        <v>14.5</v>
      </c>
      <c r="D35" s="1">
        <f t="shared" si="1"/>
        <v>72355</v>
      </c>
      <c r="E35" s="2"/>
      <c r="F35" s="2"/>
      <c r="G35" s="2"/>
      <c r="H35" s="2"/>
    </row>
    <row r="36" spans="1:8" ht="15">
      <c r="A36" s="4">
        <f t="shared" si="2"/>
        <v>1994</v>
      </c>
      <c r="B36" s="10">
        <v>5855527</v>
      </c>
      <c r="C36" s="6">
        <f t="shared" si="0"/>
        <v>13.5</v>
      </c>
      <c r="D36" s="1">
        <f t="shared" si="1"/>
        <v>79049614.5</v>
      </c>
      <c r="E36" s="2"/>
      <c r="F36" s="2"/>
      <c r="G36" s="2"/>
      <c r="H36" s="2"/>
    </row>
    <row r="37" spans="1:8" ht="15">
      <c r="A37" s="4">
        <f t="shared" si="2"/>
        <v>1995</v>
      </c>
      <c r="B37" s="10">
        <v>502028</v>
      </c>
      <c r="C37" s="6">
        <f t="shared" si="0"/>
        <v>12.5</v>
      </c>
      <c r="D37" s="1">
        <f t="shared" si="1"/>
        <v>6275350</v>
      </c>
      <c r="E37" s="2"/>
      <c r="F37" s="2"/>
      <c r="G37" s="2"/>
      <c r="H37" s="2"/>
    </row>
    <row r="38" spans="1:8" ht="15">
      <c r="A38" s="4">
        <f t="shared" si="2"/>
        <v>1996</v>
      </c>
      <c r="B38" s="10">
        <v>606907.58</v>
      </c>
      <c r="C38" s="6">
        <f t="shared" si="0"/>
        <v>11.5</v>
      </c>
      <c r="D38" s="1">
        <f t="shared" si="1"/>
        <v>6979437.17</v>
      </c>
      <c r="E38" s="2"/>
      <c r="F38" s="2"/>
      <c r="G38" s="2"/>
      <c r="H38" s="2"/>
    </row>
    <row r="39" spans="1:8" ht="15">
      <c r="A39" s="4">
        <f t="shared" si="2"/>
        <v>1997</v>
      </c>
      <c r="B39" s="10">
        <v>411577.87</v>
      </c>
      <c r="C39" s="6">
        <f t="shared" si="0"/>
        <v>10.5</v>
      </c>
      <c r="D39" s="1">
        <f t="shared" si="1"/>
        <v>4321567.635</v>
      </c>
      <c r="E39" s="2"/>
      <c r="F39" s="2"/>
      <c r="G39" s="2"/>
      <c r="H39" s="2"/>
    </row>
    <row r="40" spans="1:8" ht="15">
      <c r="A40" s="4">
        <f t="shared" si="2"/>
        <v>1998</v>
      </c>
      <c r="B40" s="10">
        <v>357201</v>
      </c>
      <c r="C40" s="6">
        <f t="shared" si="0"/>
        <v>9.5</v>
      </c>
      <c r="D40" s="1">
        <f t="shared" si="1"/>
        <v>3393409.5</v>
      </c>
      <c r="E40" s="2"/>
      <c r="F40" s="2"/>
      <c r="G40" s="2"/>
      <c r="H40" s="2"/>
    </row>
    <row r="41" spans="1:8" ht="15">
      <c r="A41" s="4">
        <f t="shared" si="2"/>
        <v>1999</v>
      </c>
      <c r="B41" s="10">
        <v>9189</v>
      </c>
      <c r="C41" s="6">
        <f t="shared" si="0"/>
        <v>8.5</v>
      </c>
      <c r="D41" s="1">
        <f t="shared" si="1"/>
        <v>78106.5</v>
      </c>
      <c r="E41" s="2"/>
      <c r="F41" s="2"/>
      <c r="G41" s="2"/>
      <c r="H41" s="2"/>
    </row>
    <row r="42" spans="1:8" ht="15">
      <c r="A42" s="4">
        <f t="shared" si="2"/>
        <v>2000</v>
      </c>
      <c r="B42" s="10">
        <v>15.89</v>
      </c>
      <c r="C42" s="6">
        <f t="shared" si="0"/>
        <v>7.5</v>
      </c>
      <c r="D42" s="1">
        <f t="shared" si="1"/>
        <v>119.17500000000001</v>
      </c>
      <c r="E42" s="2"/>
      <c r="F42" s="2"/>
      <c r="G42" s="2"/>
      <c r="H42" s="2"/>
    </row>
    <row r="43" spans="1:8" ht="15">
      <c r="A43" s="4">
        <f t="shared" si="2"/>
        <v>2001</v>
      </c>
      <c r="B43" s="10">
        <v>30464.93</v>
      </c>
      <c r="C43" s="6">
        <f t="shared" si="0"/>
        <v>6.5</v>
      </c>
      <c r="D43" s="1">
        <f t="shared" si="1"/>
        <v>198022.045</v>
      </c>
      <c r="E43" s="2"/>
      <c r="F43" s="2"/>
      <c r="G43" s="2"/>
      <c r="H43" s="2"/>
    </row>
    <row r="44" spans="1:8" ht="15">
      <c r="A44" s="4">
        <f t="shared" si="2"/>
        <v>2002</v>
      </c>
      <c r="B44" s="10">
        <v>0</v>
      </c>
      <c r="C44" s="6">
        <f t="shared" si="0"/>
        <v>5.5</v>
      </c>
      <c r="D44" s="1">
        <f t="shared" si="1"/>
        <v>0</v>
      </c>
      <c r="E44" s="2"/>
      <c r="F44" s="2"/>
      <c r="G44" s="2"/>
      <c r="H44" s="2"/>
    </row>
    <row r="45" spans="1:8" ht="15">
      <c r="A45" s="4">
        <f>A44+1</f>
        <v>2003</v>
      </c>
      <c r="B45" s="10">
        <v>139057.66</v>
      </c>
      <c r="C45" s="6">
        <f t="shared" si="0"/>
        <v>4.5</v>
      </c>
      <c r="D45" s="1">
        <f t="shared" si="1"/>
        <v>625759.47</v>
      </c>
      <c r="E45" s="2"/>
      <c r="F45" s="2"/>
      <c r="G45" s="2"/>
      <c r="H45" s="2"/>
    </row>
    <row r="46" spans="1:8" ht="15">
      <c r="A46" s="4">
        <f>A45+1</f>
        <v>2004</v>
      </c>
      <c r="B46" s="10">
        <v>83523.26</v>
      </c>
      <c r="C46" s="6">
        <f t="shared" si="0"/>
        <v>3.5</v>
      </c>
      <c r="D46" s="1">
        <f t="shared" si="1"/>
        <v>292331.41</v>
      </c>
      <c r="E46" s="2"/>
      <c r="F46" s="2"/>
      <c r="G46" s="2"/>
      <c r="H46" s="2"/>
    </row>
    <row r="47" spans="1:8" ht="15">
      <c r="A47" s="4">
        <f>A46+1</f>
        <v>2005</v>
      </c>
      <c r="B47" s="10">
        <v>298353.91</v>
      </c>
      <c r="C47" s="6">
        <f t="shared" si="0"/>
        <v>2.5</v>
      </c>
      <c r="D47" s="1">
        <f t="shared" si="1"/>
        <v>745884.7749999999</v>
      </c>
      <c r="E47" s="2"/>
      <c r="F47" s="2"/>
      <c r="G47" s="2"/>
      <c r="H47" s="2"/>
    </row>
    <row r="48" spans="1:8" ht="15">
      <c r="A48" s="4">
        <f>A47+1</f>
        <v>2006</v>
      </c>
      <c r="B48" s="10">
        <v>313532.03</v>
      </c>
      <c r="C48" s="6">
        <f t="shared" si="0"/>
        <v>1.5</v>
      </c>
      <c r="D48" s="1">
        <f t="shared" si="1"/>
        <v>470298.04500000004</v>
      </c>
      <c r="E48" s="2"/>
      <c r="F48" s="2"/>
      <c r="G48" s="2"/>
      <c r="H48" s="2"/>
    </row>
    <row r="49" spans="1:8" ht="15">
      <c r="A49" s="4">
        <f>A48+1</f>
        <v>2007</v>
      </c>
      <c r="B49" s="10">
        <v>4289638.88</v>
      </c>
      <c r="C49" s="6">
        <v>0.5</v>
      </c>
      <c r="D49" s="1">
        <f t="shared" si="1"/>
        <v>2144819.44</v>
      </c>
      <c r="E49" s="2"/>
      <c r="F49" s="2"/>
      <c r="G49" s="2"/>
      <c r="H49" s="2"/>
    </row>
    <row r="50" spans="5:8" ht="15">
      <c r="E50" s="2"/>
      <c r="F50" s="2"/>
      <c r="G50" s="2"/>
      <c r="H50" s="2"/>
    </row>
    <row r="51" spans="1:8" ht="15">
      <c r="A51" s="4"/>
      <c r="B51" s="1"/>
      <c r="C51" s="6"/>
      <c r="D51" s="1"/>
      <c r="E51" s="2"/>
      <c r="F51" s="2"/>
      <c r="G51" s="2"/>
      <c r="H51" s="2"/>
    </row>
    <row r="52" spans="1:8" ht="15">
      <c r="A52" s="4" t="s">
        <v>10</v>
      </c>
      <c r="B52" s="7">
        <f>SUM(B10:B51)</f>
        <v>28464316.610000003</v>
      </c>
      <c r="C52" s="8"/>
      <c r="D52" s="7">
        <f>SUM(D10:D51)</f>
        <v>659536680.035</v>
      </c>
      <c r="E52" s="9">
        <f>D52/B52</f>
        <v>23.170648678187252</v>
      </c>
      <c r="F52" s="2"/>
      <c r="G52" s="2"/>
      <c r="H52" s="2"/>
    </row>
    <row r="53" spans="1:8" ht="15">
      <c r="A53" s="2"/>
      <c r="B53" s="1"/>
      <c r="C53" s="6"/>
      <c r="D53" s="1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  <row r="201" spans="1:8" ht="15">
      <c r="A201" s="2"/>
      <c r="B201" s="2"/>
      <c r="C201" s="2"/>
      <c r="D201" s="2"/>
      <c r="E201" s="2"/>
      <c r="F201" s="2"/>
      <c r="G201" s="2"/>
      <c r="H201" s="2"/>
    </row>
    <row r="202" spans="1:8" ht="15">
      <c r="A202" s="2"/>
      <c r="B202" s="2"/>
      <c r="C202" s="2"/>
      <c r="D202" s="2"/>
      <c r="E202" s="2"/>
      <c r="F202" s="2"/>
      <c r="G202" s="2"/>
      <c r="H202" s="2"/>
    </row>
    <row r="203" spans="1:8" ht="15">
      <c r="A203" s="2"/>
      <c r="B203" s="2"/>
      <c r="C203" s="2"/>
      <c r="D203" s="2"/>
      <c r="E203" s="2"/>
      <c r="F203" s="2"/>
      <c r="G203" s="2"/>
      <c r="H203" s="2"/>
    </row>
    <row r="204" spans="1:8" ht="15">
      <c r="A204" s="2"/>
      <c r="B204" s="2"/>
      <c r="C204" s="2"/>
      <c r="D204" s="2"/>
      <c r="E204" s="2"/>
      <c r="F204" s="2"/>
      <c r="G204" s="2"/>
      <c r="H204" s="2"/>
    </row>
    <row r="205" spans="1:8" ht="15">
      <c r="A205" s="2"/>
      <c r="B205" s="2"/>
      <c r="C205" s="2"/>
      <c r="D205" s="2"/>
      <c r="E205" s="2"/>
      <c r="F205" s="2"/>
      <c r="G205" s="2"/>
      <c r="H205" s="2"/>
    </row>
    <row r="206" spans="1:8" ht="15">
      <c r="A206" s="2"/>
      <c r="B206" s="2"/>
      <c r="C206" s="2"/>
      <c r="D206" s="2"/>
      <c r="E206" s="2"/>
      <c r="F206" s="2"/>
      <c r="G206" s="2"/>
      <c r="H206" s="2"/>
    </row>
    <row r="207" spans="1:8" ht="15">
      <c r="A207" s="2"/>
      <c r="B207" s="2"/>
      <c r="C207" s="2"/>
      <c r="D207" s="2"/>
      <c r="E207" s="2"/>
      <c r="F207" s="2"/>
      <c r="G207" s="2"/>
      <c r="H207" s="2"/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9.28125" style="0" customWidth="1"/>
    <col min="4" max="4" width="17.7109375" style="0" customWidth="1"/>
    <col min="5" max="5" width="17.28125" style="0" customWidth="1"/>
    <col min="6" max="6" width="8.7109375" style="0" customWidth="1"/>
  </cols>
  <sheetData>
    <row r="1" spans="1:8" ht="15">
      <c r="A1" s="2"/>
      <c r="B1" s="2" t="s">
        <v>12</v>
      </c>
      <c r="C1" s="2"/>
      <c r="D1" s="2"/>
      <c r="E1" s="2"/>
      <c r="F1" s="2"/>
      <c r="G1" s="2"/>
      <c r="H1" s="2"/>
    </row>
    <row r="2" spans="1:8" ht="15">
      <c r="A2" s="2"/>
      <c r="B2" s="2" t="s">
        <v>11</v>
      </c>
      <c r="C2" s="2"/>
      <c r="D2" s="2"/>
      <c r="E2" s="2"/>
      <c r="F2" s="2"/>
      <c r="G2" s="2"/>
      <c r="H2" s="2"/>
    </row>
    <row r="3" spans="1:8" ht="15">
      <c r="A3" s="2"/>
      <c r="B3" s="2" t="s">
        <v>9</v>
      </c>
      <c r="C3" s="2"/>
      <c r="D3" s="2"/>
      <c r="E3" s="2"/>
      <c r="F3" s="2"/>
      <c r="G3" s="2"/>
      <c r="H3" s="2"/>
    </row>
    <row r="4" spans="1:8" ht="15">
      <c r="A4" s="2"/>
      <c r="B4" s="2" t="s">
        <v>13</v>
      </c>
      <c r="C4" s="2"/>
      <c r="D4" s="2"/>
      <c r="E4" s="2"/>
      <c r="F4" s="3">
        <v>312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2"/>
      <c r="G7" s="2"/>
      <c r="H7" s="2"/>
    </row>
    <row r="8" spans="1:8" ht="15">
      <c r="A8" s="5" t="s">
        <v>1</v>
      </c>
      <c r="B8" s="5" t="s">
        <v>3</v>
      </c>
      <c r="C8" s="5" t="s">
        <v>5</v>
      </c>
      <c r="D8" s="5" t="s">
        <v>7</v>
      </c>
      <c r="E8" s="5" t="s">
        <v>5</v>
      </c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4">
        <v>1968</v>
      </c>
      <c r="B10" s="10">
        <v>18542277.44</v>
      </c>
      <c r="C10" s="6">
        <f aca="true" t="shared" si="0" ref="C10:C48">C11+1</f>
        <v>39.5</v>
      </c>
      <c r="D10" s="1">
        <f aca="true" t="shared" si="1" ref="D10:D49">C10*B10</f>
        <v>732419958.88</v>
      </c>
      <c r="E10" s="2"/>
      <c r="F10" s="2"/>
      <c r="G10" s="2"/>
      <c r="H10" s="2"/>
    </row>
    <row r="11" spans="1:8" ht="15">
      <c r="A11" s="4">
        <f aca="true" t="shared" si="2" ref="A11:A44">A10+1</f>
        <v>1969</v>
      </c>
      <c r="B11" s="10">
        <v>0</v>
      </c>
      <c r="C11" s="6">
        <f t="shared" si="0"/>
        <v>38.5</v>
      </c>
      <c r="D11" s="1">
        <f t="shared" si="1"/>
        <v>0</v>
      </c>
      <c r="E11" s="2"/>
      <c r="F11" s="2"/>
      <c r="G11" s="2"/>
      <c r="H11" s="2"/>
    </row>
    <row r="12" spans="1:8" ht="15">
      <c r="A12" s="4">
        <f t="shared" si="2"/>
        <v>1970</v>
      </c>
      <c r="B12" s="10">
        <v>229313</v>
      </c>
      <c r="C12" s="6">
        <f t="shared" si="0"/>
        <v>37.5</v>
      </c>
      <c r="D12" s="1">
        <f t="shared" si="1"/>
        <v>8599237.5</v>
      </c>
      <c r="E12" s="2"/>
      <c r="F12" s="2"/>
      <c r="G12" s="2"/>
      <c r="H12" s="2"/>
    </row>
    <row r="13" spans="1:8" ht="15">
      <c r="A13" s="4">
        <f t="shared" si="2"/>
        <v>1971</v>
      </c>
      <c r="B13" s="10">
        <v>806945</v>
      </c>
      <c r="C13" s="6">
        <f t="shared" si="0"/>
        <v>36.5</v>
      </c>
      <c r="D13" s="1">
        <f t="shared" si="1"/>
        <v>29453492.5</v>
      </c>
      <c r="E13" s="2"/>
      <c r="F13" s="2"/>
      <c r="G13" s="2"/>
      <c r="H13" s="2"/>
    </row>
    <row r="14" spans="1:8" ht="15">
      <c r="A14" s="4">
        <f t="shared" si="2"/>
        <v>1972</v>
      </c>
      <c r="B14" s="10">
        <v>35586</v>
      </c>
      <c r="C14" s="6">
        <f t="shared" si="0"/>
        <v>35.5</v>
      </c>
      <c r="D14" s="1">
        <f t="shared" si="1"/>
        <v>1263303</v>
      </c>
      <c r="E14" s="2"/>
      <c r="F14" s="2"/>
      <c r="G14" s="2"/>
      <c r="H14" s="2"/>
    </row>
    <row r="15" spans="1:8" ht="15">
      <c r="A15" s="4">
        <f t="shared" si="2"/>
        <v>1973</v>
      </c>
      <c r="B15" s="10">
        <v>57193</v>
      </c>
      <c r="C15" s="6">
        <f t="shared" si="0"/>
        <v>34.5</v>
      </c>
      <c r="D15" s="1">
        <f t="shared" si="1"/>
        <v>1973158.5</v>
      </c>
      <c r="E15" s="2"/>
      <c r="F15" s="2"/>
      <c r="G15" s="2"/>
      <c r="H15" s="2"/>
    </row>
    <row r="16" spans="1:8" ht="15">
      <c r="A16" s="4">
        <f t="shared" si="2"/>
        <v>1974</v>
      </c>
      <c r="B16" s="10">
        <v>48537</v>
      </c>
      <c r="C16" s="6">
        <f t="shared" si="0"/>
        <v>33.5</v>
      </c>
      <c r="D16" s="1">
        <f t="shared" si="1"/>
        <v>1625989.5</v>
      </c>
      <c r="E16" s="2"/>
      <c r="F16" s="2"/>
      <c r="G16" s="2"/>
      <c r="H16" s="2"/>
    </row>
    <row r="17" spans="1:8" ht="15">
      <c r="A17" s="4">
        <f t="shared" si="2"/>
        <v>1975</v>
      </c>
      <c r="B17" s="10">
        <v>5083181</v>
      </c>
      <c r="C17" s="6">
        <f t="shared" si="0"/>
        <v>32.5</v>
      </c>
      <c r="D17" s="1">
        <f t="shared" si="1"/>
        <v>165203382.5</v>
      </c>
      <c r="E17" s="2"/>
      <c r="F17" s="2"/>
      <c r="G17" s="2"/>
      <c r="H17" s="2"/>
    </row>
    <row r="18" spans="1:8" ht="15">
      <c r="A18" s="4">
        <f t="shared" si="2"/>
        <v>1976</v>
      </c>
      <c r="B18" s="10">
        <v>67156</v>
      </c>
      <c r="C18" s="6">
        <f t="shared" si="0"/>
        <v>31.5</v>
      </c>
      <c r="D18" s="1">
        <f t="shared" si="1"/>
        <v>2115414</v>
      </c>
      <c r="E18" s="2"/>
      <c r="F18" s="2"/>
      <c r="G18" s="2"/>
      <c r="H18" s="2"/>
    </row>
    <row r="19" spans="1:8" ht="15">
      <c r="A19" s="4">
        <f t="shared" si="2"/>
        <v>1977</v>
      </c>
      <c r="B19" s="10">
        <v>68139.82</v>
      </c>
      <c r="C19" s="6">
        <f t="shared" si="0"/>
        <v>30.5</v>
      </c>
      <c r="D19" s="1">
        <f t="shared" si="1"/>
        <v>2078264.5100000002</v>
      </c>
      <c r="E19" s="2"/>
      <c r="F19" s="2"/>
      <c r="G19" s="2"/>
      <c r="H19" s="2"/>
    </row>
    <row r="20" spans="1:8" ht="15">
      <c r="A20" s="4">
        <f t="shared" si="2"/>
        <v>1978</v>
      </c>
      <c r="B20" s="10">
        <v>309616</v>
      </c>
      <c r="C20" s="6">
        <f t="shared" si="0"/>
        <v>29.5</v>
      </c>
      <c r="D20" s="1">
        <f t="shared" si="1"/>
        <v>9133672</v>
      </c>
      <c r="E20" s="2"/>
      <c r="F20" s="2"/>
      <c r="G20" s="2"/>
      <c r="H20" s="2"/>
    </row>
    <row r="21" spans="1:8" ht="15">
      <c r="A21" s="4">
        <f t="shared" si="2"/>
        <v>1979</v>
      </c>
      <c r="B21" s="10">
        <v>3964439</v>
      </c>
      <c r="C21" s="6">
        <f t="shared" si="0"/>
        <v>28.5</v>
      </c>
      <c r="D21" s="1">
        <f t="shared" si="1"/>
        <v>112986511.5</v>
      </c>
      <c r="E21" s="2"/>
      <c r="F21" s="2"/>
      <c r="G21" s="2"/>
      <c r="H21" s="2"/>
    </row>
    <row r="22" spans="1:8" ht="15">
      <c r="A22" s="4">
        <f t="shared" si="2"/>
        <v>1980</v>
      </c>
      <c r="B22" s="10">
        <v>44360817.28</v>
      </c>
      <c r="C22" s="6">
        <f t="shared" si="0"/>
        <v>27.5</v>
      </c>
      <c r="D22" s="1">
        <f t="shared" si="1"/>
        <v>1219922475.2</v>
      </c>
      <c r="E22" s="2"/>
      <c r="F22" s="2"/>
      <c r="G22" s="2"/>
      <c r="H22" s="2"/>
    </row>
    <row r="23" spans="1:8" ht="15">
      <c r="A23" s="4">
        <f t="shared" si="2"/>
        <v>1981</v>
      </c>
      <c r="B23" s="10">
        <v>6386830.11</v>
      </c>
      <c r="C23" s="6">
        <f t="shared" si="0"/>
        <v>26.5</v>
      </c>
      <c r="D23" s="1">
        <f t="shared" si="1"/>
        <v>169250997.91500002</v>
      </c>
      <c r="E23" s="2"/>
      <c r="F23" s="2"/>
      <c r="G23" s="2"/>
      <c r="H23" s="2"/>
    </row>
    <row r="24" spans="1:8" ht="15">
      <c r="A24" s="4">
        <f t="shared" si="2"/>
        <v>1982</v>
      </c>
      <c r="B24" s="10">
        <v>265643.4</v>
      </c>
      <c r="C24" s="6">
        <f t="shared" si="0"/>
        <v>25.5</v>
      </c>
      <c r="D24" s="1">
        <f t="shared" si="1"/>
        <v>6773906.7</v>
      </c>
      <c r="E24" s="2"/>
      <c r="F24" s="2"/>
      <c r="G24" s="2"/>
      <c r="H24" s="2"/>
    </row>
    <row r="25" spans="1:8" ht="15">
      <c r="A25" s="4">
        <f t="shared" si="2"/>
        <v>1983</v>
      </c>
      <c r="B25" s="10">
        <v>18852</v>
      </c>
      <c r="C25" s="6">
        <f t="shared" si="0"/>
        <v>24.5</v>
      </c>
      <c r="D25" s="1">
        <f t="shared" si="1"/>
        <v>461874</v>
      </c>
      <c r="E25" s="2"/>
      <c r="F25" s="2"/>
      <c r="G25" s="2"/>
      <c r="H25" s="2"/>
    </row>
    <row r="26" spans="1:8" ht="15">
      <c r="A26" s="4">
        <f t="shared" si="2"/>
        <v>1984</v>
      </c>
      <c r="B26" s="10">
        <v>274156</v>
      </c>
      <c r="C26" s="6">
        <f t="shared" si="0"/>
        <v>23.5</v>
      </c>
      <c r="D26" s="1">
        <f t="shared" si="1"/>
        <v>6442666</v>
      </c>
      <c r="E26" s="2"/>
      <c r="F26" s="2"/>
      <c r="G26" s="2"/>
      <c r="H26" s="2"/>
    </row>
    <row r="27" spans="1:8" ht="15">
      <c r="A27" s="4">
        <f t="shared" si="2"/>
        <v>1985</v>
      </c>
      <c r="B27" s="10">
        <v>4978774.53</v>
      </c>
      <c r="C27" s="6">
        <f t="shared" si="0"/>
        <v>22.5</v>
      </c>
      <c r="D27" s="1">
        <f t="shared" si="1"/>
        <v>112022426.92500001</v>
      </c>
      <c r="E27" s="2"/>
      <c r="F27" s="2"/>
      <c r="G27" s="2"/>
      <c r="H27" s="2"/>
    </row>
    <row r="28" spans="1:8" ht="15">
      <c r="A28" s="4">
        <f t="shared" si="2"/>
        <v>1986</v>
      </c>
      <c r="B28" s="10">
        <v>0</v>
      </c>
      <c r="C28" s="6">
        <f t="shared" si="0"/>
        <v>21.5</v>
      </c>
      <c r="D28" s="1">
        <f t="shared" si="1"/>
        <v>0</v>
      </c>
      <c r="E28" s="2"/>
      <c r="F28" s="2"/>
      <c r="G28" s="2"/>
      <c r="H28" s="2"/>
    </row>
    <row r="29" spans="1:8" ht="15">
      <c r="A29" s="4">
        <f t="shared" si="2"/>
        <v>1987</v>
      </c>
      <c r="B29" s="10">
        <v>23269.21</v>
      </c>
      <c r="C29" s="6">
        <f t="shared" si="0"/>
        <v>20.5</v>
      </c>
      <c r="D29" s="1">
        <f t="shared" si="1"/>
        <v>477018.805</v>
      </c>
      <c r="E29" s="2"/>
      <c r="F29" s="2"/>
      <c r="G29" s="2"/>
      <c r="H29" s="2"/>
    </row>
    <row r="30" spans="1:8" ht="15">
      <c r="A30" s="4">
        <f t="shared" si="2"/>
        <v>1988</v>
      </c>
      <c r="B30" s="10">
        <v>382629.31</v>
      </c>
      <c r="C30" s="6">
        <f t="shared" si="0"/>
        <v>19.5</v>
      </c>
      <c r="D30" s="1">
        <f t="shared" si="1"/>
        <v>7461271.545</v>
      </c>
      <c r="E30" s="2"/>
      <c r="F30" s="2"/>
      <c r="G30" s="2"/>
      <c r="H30" s="2"/>
    </row>
    <row r="31" spans="1:8" ht="15">
      <c r="A31" s="4">
        <f t="shared" si="2"/>
        <v>1989</v>
      </c>
      <c r="B31" s="10">
        <v>2206640</v>
      </c>
      <c r="C31" s="6">
        <f t="shared" si="0"/>
        <v>18.5</v>
      </c>
      <c r="D31" s="1">
        <f t="shared" si="1"/>
        <v>40822840</v>
      </c>
      <c r="E31" s="2"/>
      <c r="F31" s="2"/>
      <c r="G31" s="2"/>
      <c r="H31" s="2"/>
    </row>
    <row r="32" spans="1:8" ht="15">
      <c r="A32" s="4">
        <f t="shared" si="2"/>
        <v>1990</v>
      </c>
      <c r="B32" s="10">
        <v>3232247.36</v>
      </c>
      <c r="C32" s="6">
        <f t="shared" si="0"/>
        <v>17.5</v>
      </c>
      <c r="D32" s="1">
        <f t="shared" si="1"/>
        <v>56564328.8</v>
      </c>
      <c r="E32" s="2"/>
      <c r="F32" s="2"/>
      <c r="G32" s="2"/>
      <c r="H32" s="2"/>
    </row>
    <row r="33" spans="1:8" ht="15">
      <c r="A33" s="4">
        <f t="shared" si="2"/>
        <v>1991</v>
      </c>
      <c r="B33" s="10">
        <v>956633.36</v>
      </c>
      <c r="C33" s="6">
        <f t="shared" si="0"/>
        <v>16.5</v>
      </c>
      <c r="D33" s="1">
        <f t="shared" si="1"/>
        <v>15784450.44</v>
      </c>
      <c r="E33" s="2"/>
      <c r="F33" s="2"/>
      <c r="G33" s="2"/>
      <c r="H33" s="2"/>
    </row>
    <row r="34" spans="1:8" ht="15">
      <c r="A34" s="4">
        <f t="shared" si="2"/>
        <v>1992</v>
      </c>
      <c r="B34" s="10">
        <v>6415757</v>
      </c>
      <c r="C34" s="6">
        <f t="shared" si="0"/>
        <v>15.5</v>
      </c>
      <c r="D34" s="1">
        <f t="shared" si="1"/>
        <v>99444233.5</v>
      </c>
      <c r="E34" s="2"/>
      <c r="F34" s="2"/>
      <c r="G34" s="2"/>
      <c r="H34" s="2"/>
    </row>
    <row r="35" spans="1:8" ht="15">
      <c r="A35" s="4">
        <f t="shared" si="2"/>
        <v>1993</v>
      </c>
      <c r="B35" s="10">
        <v>11084805.29</v>
      </c>
      <c r="C35" s="6">
        <f t="shared" si="0"/>
        <v>14.5</v>
      </c>
      <c r="D35" s="1">
        <f t="shared" si="1"/>
        <v>160729676.70499998</v>
      </c>
      <c r="E35" s="2"/>
      <c r="F35" s="2"/>
      <c r="G35" s="2"/>
      <c r="H35" s="2"/>
    </row>
    <row r="36" spans="1:8" ht="15">
      <c r="A36" s="4">
        <f t="shared" si="2"/>
        <v>1994</v>
      </c>
      <c r="B36" s="10">
        <v>14719891.19</v>
      </c>
      <c r="C36" s="6">
        <f t="shared" si="0"/>
        <v>13.5</v>
      </c>
      <c r="D36" s="1">
        <f t="shared" si="1"/>
        <v>198718531.065</v>
      </c>
      <c r="E36" s="2"/>
      <c r="F36" s="2"/>
      <c r="G36" s="2"/>
      <c r="H36" s="2"/>
    </row>
    <row r="37" spans="1:8" ht="15">
      <c r="A37" s="4">
        <f t="shared" si="2"/>
        <v>1995</v>
      </c>
      <c r="B37" s="10">
        <v>2110506.02</v>
      </c>
      <c r="C37" s="6">
        <f t="shared" si="0"/>
        <v>12.5</v>
      </c>
      <c r="D37" s="1">
        <f t="shared" si="1"/>
        <v>26381325.25</v>
      </c>
      <c r="E37" s="2"/>
      <c r="F37" s="2"/>
      <c r="G37" s="2"/>
      <c r="H37" s="2"/>
    </row>
    <row r="38" spans="1:8" ht="15">
      <c r="A38" s="4">
        <f t="shared" si="2"/>
        <v>1996</v>
      </c>
      <c r="B38" s="10">
        <v>702110.27</v>
      </c>
      <c r="C38" s="6">
        <f t="shared" si="0"/>
        <v>11.5</v>
      </c>
      <c r="D38" s="1">
        <f t="shared" si="1"/>
        <v>8074268.105</v>
      </c>
      <c r="E38" s="2"/>
      <c r="F38" s="2"/>
      <c r="G38" s="2"/>
      <c r="H38" s="2"/>
    </row>
    <row r="39" spans="1:8" ht="15">
      <c r="A39" s="4">
        <f t="shared" si="2"/>
        <v>1997</v>
      </c>
      <c r="B39" s="10">
        <v>268031</v>
      </c>
      <c r="C39" s="6">
        <f t="shared" si="0"/>
        <v>10.5</v>
      </c>
      <c r="D39" s="1">
        <f t="shared" si="1"/>
        <v>2814325.5</v>
      </c>
      <c r="E39" s="2"/>
      <c r="F39" s="2"/>
      <c r="G39" s="2"/>
      <c r="H39" s="2"/>
    </row>
    <row r="40" spans="1:8" ht="15">
      <c r="A40" s="4">
        <f t="shared" si="2"/>
        <v>1998</v>
      </c>
      <c r="B40" s="10">
        <v>13305910.38</v>
      </c>
      <c r="C40" s="6">
        <f t="shared" si="0"/>
        <v>9.5</v>
      </c>
      <c r="D40" s="1">
        <f t="shared" si="1"/>
        <v>126406148.61000001</v>
      </c>
      <c r="E40" s="2"/>
      <c r="F40" s="2"/>
      <c r="G40" s="2"/>
      <c r="H40" s="2"/>
    </row>
    <row r="41" spans="1:8" ht="15">
      <c r="A41" s="4">
        <f t="shared" si="2"/>
        <v>1999</v>
      </c>
      <c r="B41" s="10">
        <v>-64354.31</v>
      </c>
      <c r="C41" s="6">
        <f t="shared" si="0"/>
        <v>8.5</v>
      </c>
      <c r="D41" s="1">
        <f t="shared" si="1"/>
        <v>-547011.635</v>
      </c>
      <c r="E41" s="2"/>
      <c r="F41" s="2"/>
      <c r="G41" s="2"/>
      <c r="H41" s="2"/>
    </row>
    <row r="42" spans="1:8" ht="15">
      <c r="A42" s="4">
        <f t="shared" si="2"/>
        <v>2000</v>
      </c>
      <c r="B42" s="10">
        <v>56596.96</v>
      </c>
      <c r="C42" s="6">
        <f t="shared" si="0"/>
        <v>7.5</v>
      </c>
      <c r="D42" s="1">
        <f t="shared" si="1"/>
        <v>424477.2</v>
      </c>
      <c r="E42" s="2"/>
      <c r="F42" s="2"/>
      <c r="G42" s="2"/>
      <c r="H42" s="2"/>
    </row>
    <row r="43" spans="1:8" ht="15">
      <c r="A43" s="4">
        <f t="shared" si="2"/>
        <v>2001</v>
      </c>
      <c r="B43" s="10">
        <v>1780685.83</v>
      </c>
      <c r="C43" s="6">
        <f t="shared" si="0"/>
        <v>6.5</v>
      </c>
      <c r="D43" s="1">
        <f t="shared" si="1"/>
        <v>11574457.895</v>
      </c>
      <c r="E43" s="2"/>
      <c r="F43" s="2"/>
      <c r="G43" s="2"/>
      <c r="H43" s="2"/>
    </row>
    <row r="44" spans="1:8" ht="15">
      <c r="A44" s="4">
        <f t="shared" si="2"/>
        <v>2002</v>
      </c>
      <c r="B44" s="10">
        <v>120153.11</v>
      </c>
      <c r="C44" s="6">
        <f t="shared" si="0"/>
        <v>5.5</v>
      </c>
      <c r="D44" s="1">
        <f t="shared" si="1"/>
        <v>660842.105</v>
      </c>
      <c r="E44" s="2"/>
      <c r="F44" s="2"/>
      <c r="G44" s="2"/>
      <c r="H44" s="2"/>
    </row>
    <row r="45" spans="1:8" ht="15">
      <c r="A45" s="4">
        <f>A44+1</f>
        <v>2003</v>
      </c>
      <c r="B45" s="10">
        <v>416020.46</v>
      </c>
      <c r="C45" s="6">
        <f t="shared" si="0"/>
        <v>4.5</v>
      </c>
      <c r="D45" s="1">
        <f t="shared" si="1"/>
        <v>1872092.07</v>
      </c>
      <c r="E45" s="2"/>
      <c r="F45" s="2"/>
      <c r="G45" s="2"/>
      <c r="H45" s="2"/>
    </row>
    <row r="46" spans="1:8" ht="15">
      <c r="A46" s="4">
        <f>A45+1</f>
        <v>2004</v>
      </c>
      <c r="B46" s="10">
        <v>8087757.69</v>
      </c>
      <c r="C46" s="6">
        <f t="shared" si="0"/>
        <v>3.5</v>
      </c>
      <c r="D46" s="1">
        <f t="shared" si="1"/>
        <v>28307151.915000003</v>
      </c>
      <c r="E46" s="2"/>
      <c r="F46" s="2"/>
      <c r="G46" s="2"/>
      <c r="H46" s="2"/>
    </row>
    <row r="47" spans="1:8" ht="15">
      <c r="A47" s="4">
        <f>A46+1</f>
        <v>2005</v>
      </c>
      <c r="B47" s="10">
        <f>89017212.82+4098020</f>
        <v>93115232.82</v>
      </c>
      <c r="C47" s="6">
        <f t="shared" si="0"/>
        <v>2.5</v>
      </c>
      <c r="D47" s="1">
        <f t="shared" si="1"/>
        <v>232788082.04999998</v>
      </c>
      <c r="E47" s="2"/>
      <c r="F47" s="2"/>
      <c r="G47" s="2"/>
      <c r="H47" s="2"/>
    </row>
    <row r="48" spans="1:8" ht="15">
      <c r="A48" s="4">
        <f>A47+1</f>
        <v>2006</v>
      </c>
      <c r="B48" s="10">
        <v>604204.83</v>
      </c>
      <c r="C48" s="6">
        <f t="shared" si="0"/>
        <v>1.5</v>
      </c>
      <c r="D48" s="1">
        <f t="shared" si="1"/>
        <v>906307.2449999999</v>
      </c>
      <c r="E48" s="2"/>
      <c r="F48" s="2"/>
      <c r="G48" s="2"/>
      <c r="H48" s="2"/>
    </row>
    <row r="49" spans="1:8" ht="15">
      <c r="A49" s="4">
        <f>A48+1</f>
        <v>2007</v>
      </c>
      <c r="B49" s="10">
        <v>6574722.88</v>
      </c>
      <c r="C49" s="6">
        <v>0.5</v>
      </c>
      <c r="D49" s="1">
        <f t="shared" si="1"/>
        <v>3287361.44</v>
      </c>
      <c r="E49" s="2"/>
      <c r="F49" s="2"/>
      <c r="G49" s="2"/>
      <c r="H49" s="2"/>
    </row>
    <row r="50" spans="5:8" ht="15">
      <c r="E50" s="2"/>
      <c r="F50" s="2"/>
      <c r="G50" s="2"/>
      <c r="H50" s="2"/>
    </row>
    <row r="51" spans="1:8" ht="15">
      <c r="A51" s="4"/>
      <c r="B51" s="1"/>
      <c r="C51" s="6"/>
      <c r="D51" s="1"/>
      <c r="E51" s="2"/>
      <c r="F51" s="2"/>
      <c r="G51" s="2"/>
      <c r="H51" s="2"/>
    </row>
    <row r="52" spans="1:8" ht="15">
      <c r="A52" s="4" t="s">
        <v>10</v>
      </c>
      <c r="B52" s="7">
        <f>SUM(B10:B51)</f>
        <v>251596907.24000004</v>
      </c>
      <c r="C52" s="8"/>
      <c r="D52" s="7">
        <f>SUM(D10:D51)</f>
        <v>3604678909.7400002</v>
      </c>
      <c r="E52" s="9">
        <f>D52/B52</f>
        <v>14.327198808932385</v>
      </c>
      <c r="F52" s="2"/>
      <c r="G52" s="2"/>
      <c r="H52" s="2"/>
    </row>
    <row r="53" spans="1:8" ht="15">
      <c r="A53" s="2"/>
      <c r="B53" s="1"/>
      <c r="C53" s="6"/>
      <c r="D53" s="1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1"/>
      <c r="C55" s="2"/>
      <c r="D55" s="2"/>
      <c r="E55" s="2"/>
      <c r="F55" s="2"/>
      <c r="G55" s="2"/>
      <c r="H55" s="2"/>
    </row>
    <row r="56" spans="1:8" ht="15">
      <c r="A56" s="2"/>
      <c r="B56" s="1"/>
      <c r="C56" s="2"/>
      <c r="D56" s="2"/>
      <c r="E56" s="2"/>
      <c r="F56" s="2"/>
      <c r="G56" s="2"/>
      <c r="H56" s="2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  <row r="201" spans="1:8" ht="15">
      <c r="A201" s="2"/>
      <c r="B201" s="2"/>
      <c r="C201" s="2"/>
      <c r="D201" s="2"/>
      <c r="E201" s="2"/>
      <c r="F201" s="2"/>
      <c r="G201" s="2"/>
      <c r="H201" s="2"/>
    </row>
    <row r="202" spans="1:8" ht="15">
      <c r="A202" s="2"/>
      <c r="B202" s="2"/>
      <c r="C202" s="2"/>
      <c r="D202" s="2"/>
      <c r="E202" s="2"/>
      <c r="F202" s="2"/>
      <c r="G202" s="2"/>
      <c r="H202" s="2"/>
    </row>
    <row r="203" spans="1:8" ht="15">
      <c r="A203" s="2"/>
      <c r="B203" s="2"/>
      <c r="C203" s="2"/>
      <c r="D203" s="2"/>
      <c r="E203" s="2"/>
      <c r="F203" s="2"/>
      <c r="G203" s="2"/>
      <c r="H203" s="2"/>
    </row>
    <row r="204" spans="1:8" ht="15">
      <c r="A204" s="2"/>
      <c r="B204" s="2"/>
      <c r="C204" s="2"/>
      <c r="D204" s="2"/>
      <c r="E204" s="2"/>
      <c r="F204" s="2"/>
      <c r="G204" s="2"/>
      <c r="H204" s="2"/>
    </row>
    <row r="205" spans="1:8" ht="15">
      <c r="A205" s="2"/>
      <c r="B205" s="2"/>
      <c r="C205" s="2"/>
      <c r="D205" s="2"/>
      <c r="E205" s="2"/>
      <c r="F205" s="2"/>
      <c r="G205" s="2"/>
      <c r="H205" s="2"/>
    </row>
    <row r="206" spans="1:8" ht="15">
      <c r="A206" s="2"/>
      <c r="B206" s="2"/>
      <c r="C206" s="2"/>
      <c r="D206" s="2"/>
      <c r="E206" s="2"/>
      <c r="F206" s="2"/>
      <c r="G206" s="2"/>
      <c r="H206" s="2"/>
    </row>
    <row r="207" spans="1:8" ht="15">
      <c r="A207" s="2"/>
      <c r="B207" s="2"/>
      <c r="C207" s="2"/>
      <c r="D207" s="2"/>
      <c r="E207" s="2"/>
      <c r="F207" s="2"/>
      <c r="G207" s="2"/>
      <c r="H207" s="2"/>
    </row>
  </sheetData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7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9.28125" style="0" customWidth="1"/>
    <col min="4" max="4" width="17.7109375" style="0" customWidth="1"/>
    <col min="5" max="5" width="17.28125" style="0" customWidth="1"/>
    <col min="6" max="6" width="8.7109375" style="0" customWidth="1"/>
  </cols>
  <sheetData>
    <row r="1" spans="1:8" ht="15">
      <c r="A1" s="2"/>
      <c r="B1" s="2" t="s">
        <v>12</v>
      </c>
      <c r="C1" s="2"/>
      <c r="D1" s="2"/>
      <c r="E1" s="2"/>
      <c r="F1" s="2"/>
      <c r="G1" s="2"/>
      <c r="H1" s="2"/>
    </row>
    <row r="2" spans="1:8" ht="15">
      <c r="A2" s="2"/>
      <c r="B2" s="2" t="s">
        <v>11</v>
      </c>
      <c r="C2" s="2"/>
      <c r="D2" s="2"/>
      <c r="E2" s="2"/>
      <c r="F2" s="2"/>
      <c r="G2" s="2"/>
      <c r="H2" s="2"/>
    </row>
    <row r="3" spans="1:8" ht="15">
      <c r="A3" s="2"/>
      <c r="B3" s="2" t="s">
        <v>9</v>
      </c>
      <c r="C3" s="2"/>
      <c r="D3" s="2"/>
      <c r="E3" s="2"/>
      <c r="F3" s="2"/>
      <c r="G3" s="2"/>
      <c r="H3" s="2"/>
    </row>
    <row r="4" spans="1:8" ht="15">
      <c r="A4" s="2"/>
      <c r="B4" s="2" t="s">
        <v>13</v>
      </c>
      <c r="C4" s="2"/>
      <c r="D4" s="2"/>
      <c r="E4" s="2"/>
      <c r="F4" s="3">
        <v>314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2"/>
      <c r="G7" s="2"/>
      <c r="H7" s="2"/>
    </row>
    <row r="8" spans="1:8" ht="15">
      <c r="A8" s="5" t="s">
        <v>1</v>
      </c>
      <c r="B8" s="5" t="s">
        <v>3</v>
      </c>
      <c r="C8" s="5" t="s">
        <v>5</v>
      </c>
      <c r="D8" s="5" t="s">
        <v>7</v>
      </c>
      <c r="E8" s="5" t="s">
        <v>5</v>
      </c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4">
        <v>1968</v>
      </c>
      <c r="B10" s="10">
        <f>16113120.18+739666.89</f>
        <v>16852787.07</v>
      </c>
      <c r="C10" s="6">
        <f aca="true" t="shared" si="0" ref="C10:C48">C11+1</f>
        <v>39.5</v>
      </c>
      <c r="D10" s="1">
        <f aca="true" t="shared" si="1" ref="D10:D49">C10*B10</f>
        <v>665685089.265</v>
      </c>
      <c r="E10" s="2"/>
      <c r="F10" s="2"/>
      <c r="G10" s="2"/>
      <c r="H10" s="2"/>
    </row>
    <row r="11" spans="1:8" ht="15">
      <c r="A11" s="4">
        <f aca="true" t="shared" si="2" ref="A11:A44">A10+1</f>
        <v>1969</v>
      </c>
      <c r="B11" s="10">
        <v>-226781.24</v>
      </c>
      <c r="C11" s="6">
        <f t="shared" si="0"/>
        <v>38.5</v>
      </c>
      <c r="D11" s="1">
        <f t="shared" si="1"/>
        <v>-8731077.74</v>
      </c>
      <c r="E11" s="2"/>
      <c r="F11" s="2"/>
      <c r="G11" s="2"/>
      <c r="H11" s="2"/>
    </row>
    <row r="12" spans="1:8" ht="15">
      <c r="A12" s="4">
        <f t="shared" si="2"/>
        <v>1970</v>
      </c>
      <c r="B12" s="10">
        <v>59429</v>
      </c>
      <c r="C12" s="6">
        <f t="shared" si="0"/>
        <v>37.5</v>
      </c>
      <c r="D12" s="1">
        <f t="shared" si="1"/>
        <v>2228587.5</v>
      </c>
      <c r="E12" s="2"/>
      <c r="F12" s="2"/>
      <c r="G12" s="2"/>
      <c r="H12" s="2"/>
    </row>
    <row r="13" spans="1:8" ht="15">
      <c r="A13" s="4">
        <f t="shared" si="2"/>
        <v>1971</v>
      </c>
      <c r="B13" s="10">
        <v>101719</v>
      </c>
      <c r="C13" s="6">
        <f t="shared" si="0"/>
        <v>36.5</v>
      </c>
      <c r="D13" s="1">
        <f t="shared" si="1"/>
        <v>3712743.5</v>
      </c>
      <c r="E13" s="2"/>
      <c r="F13" s="2"/>
      <c r="G13" s="2"/>
      <c r="H13" s="2"/>
    </row>
    <row r="14" spans="1:8" ht="15">
      <c r="A14" s="4">
        <f t="shared" si="2"/>
        <v>1972</v>
      </c>
      <c r="B14" s="10">
        <v>145751.89</v>
      </c>
      <c r="C14" s="6">
        <f t="shared" si="0"/>
        <v>35.5</v>
      </c>
      <c r="D14" s="1">
        <f t="shared" si="1"/>
        <v>5174192.095000001</v>
      </c>
      <c r="E14" s="2"/>
      <c r="F14" s="2"/>
      <c r="G14" s="2"/>
      <c r="H14" s="2"/>
    </row>
    <row r="15" spans="1:8" ht="15">
      <c r="A15" s="4">
        <f t="shared" si="2"/>
        <v>1973</v>
      </c>
      <c r="B15" s="10">
        <v>2950</v>
      </c>
      <c r="C15" s="6">
        <f t="shared" si="0"/>
        <v>34.5</v>
      </c>
      <c r="D15" s="1">
        <f t="shared" si="1"/>
        <v>101775</v>
      </c>
      <c r="E15" s="2"/>
      <c r="F15" s="2"/>
      <c r="G15" s="2"/>
      <c r="H15" s="2"/>
    </row>
    <row r="16" spans="1:8" ht="15">
      <c r="A16" s="4">
        <f t="shared" si="2"/>
        <v>1974</v>
      </c>
      <c r="B16" s="10">
        <v>61003</v>
      </c>
      <c r="C16" s="6">
        <f t="shared" si="0"/>
        <v>33.5</v>
      </c>
      <c r="D16" s="1">
        <f t="shared" si="1"/>
        <v>2043600.5</v>
      </c>
      <c r="E16" s="2"/>
      <c r="F16" s="2"/>
      <c r="G16" s="2"/>
      <c r="H16" s="2"/>
    </row>
    <row r="17" spans="1:8" ht="15">
      <c r="A17" s="4">
        <f t="shared" si="2"/>
        <v>1975</v>
      </c>
      <c r="B17" s="10">
        <v>1477</v>
      </c>
      <c r="C17" s="6">
        <f t="shared" si="0"/>
        <v>32.5</v>
      </c>
      <c r="D17" s="1">
        <f t="shared" si="1"/>
        <v>48002.5</v>
      </c>
      <c r="E17" s="2"/>
      <c r="F17" s="2"/>
      <c r="G17" s="2"/>
      <c r="H17" s="2"/>
    </row>
    <row r="18" spans="1:8" ht="15">
      <c r="A18" s="4">
        <f t="shared" si="2"/>
        <v>1976</v>
      </c>
      <c r="B18" s="10">
        <v>9969</v>
      </c>
      <c r="C18" s="6">
        <f t="shared" si="0"/>
        <v>31.5</v>
      </c>
      <c r="D18" s="1">
        <f t="shared" si="1"/>
        <v>314023.5</v>
      </c>
      <c r="E18" s="2"/>
      <c r="F18" s="2"/>
      <c r="G18" s="2"/>
      <c r="H18" s="2"/>
    </row>
    <row r="19" spans="1:8" ht="15">
      <c r="A19" s="4">
        <f t="shared" si="2"/>
        <v>1977</v>
      </c>
      <c r="B19" s="10">
        <v>26324</v>
      </c>
      <c r="C19" s="6">
        <f t="shared" si="0"/>
        <v>30.5</v>
      </c>
      <c r="D19" s="1">
        <f t="shared" si="1"/>
        <v>802882</v>
      </c>
      <c r="E19" s="2"/>
      <c r="F19" s="2"/>
      <c r="G19" s="2"/>
      <c r="H19" s="2"/>
    </row>
    <row r="20" spans="1:8" ht="15">
      <c r="A20" s="4">
        <f t="shared" si="2"/>
        <v>1978</v>
      </c>
      <c r="B20" s="10">
        <v>38467</v>
      </c>
      <c r="C20" s="6">
        <f t="shared" si="0"/>
        <v>29.5</v>
      </c>
      <c r="D20" s="1">
        <f t="shared" si="1"/>
        <v>1134776.5</v>
      </c>
      <c r="E20" s="2"/>
      <c r="F20" s="2"/>
      <c r="G20" s="2"/>
      <c r="H20" s="2"/>
    </row>
    <row r="21" spans="1:8" ht="15">
      <c r="A21" s="4">
        <f t="shared" si="2"/>
        <v>1979</v>
      </c>
      <c r="B21" s="10">
        <v>61596.33</v>
      </c>
      <c r="C21" s="6">
        <f t="shared" si="0"/>
        <v>28.5</v>
      </c>
      <c r="D21" s="1">
        <f t="shared" si="1"/>
        <v>1755495.405</v>
      </c>
      <c r="E21" s="2"/>
      <c r="F21" s="2"/>
      <c r="G21" s="2"/>
      <c r="H21" s="2"/>
    </row>
    <row r="22" spans="1:8" ht="15">
      <c r="A22" s="4">
        <f t="shared" si="2"/>
        <v>1980</v>
      </c>
      <c r="B22" s="10">
        <v>95411.85</v>
      </c>
      <c r="C22" s="6">
        <f t="shared" si="0"/>
        <v>27.5</v>
      </c>
      <c r="D22" s="1">
        <f t="shared" si="1"/>
        <v>2623825.875</v>
      </c>
      <c r="E22" s="2"/>
      <c r="F22" s="2"/>
      <c r="G22" s="2"/>
      <c r="H22" s="2"/>
    </row>
    <row r="23" spans="1:8" ht="15">
      <c r="A23" s="4">
        <f t="shared" si="2"/>
        <v>1981</v>
      </c>
      <c r="B23" s="10">
        <v>299651</v>
      </c>
      <c r="C23" s="6">
        <f t="shared" si="0"/>
        <v>26.5</v>
      </c>
      <c r="D23" s="1">
        <f t="shared" si="1"/>
        <v>7940751.5</v>
      </c>
      <c r="E23" s="2"/>
      <c r="F23" s="2"/>
      <c r="G23" s="2"/>
      <c r="H23" s="2"/>
    </row>
    <row r="24" spans="1:8" ht="15">
      <c r="A24" s="4">
        <f t="shared" si="2"/>
        <v>1982</v>
      </c>
      <c r="B24" s="10">
        <v>77162</v>
      </c>
      <c r="C24" s="6">
        <f t="shared" si="0"/>
        <v>25.5</v>
      </c>
      <c r="D24" s="1">
        <f t="shared" si="1"/>
        <v>1967631</v>
      </c>
      <c r="E24" s="2"/>
      <c r="F24" s="2"/>
      <c r="G24" s="2"/>
      <c r="H24" s="2"/>
    </row>
    <row r="25" spans="1:8" ht="15">
      <c r="A25" s="4">
        <f t="shared" si="2"/>
        <v>1983</v>
      </c>
      <c r="B25" s="10">
        <v>501200.83</v>
      </c>
      <c r="C25" s="6">
        <f t="shared" si="0"/>
        <v>24.5</v>
      </c>
      <c r="D25" s="1">
        <f t="shared" si="1"/>
        <v>12279420.335</v>
      </c>
      <c r="E25" s="2"/>
      <c r="F25" s="2"/>
      <c r="G25" s="2"/>
      <c r="H25" s="2"/>
    </row>
    <row r="26" spans="1:8" ht="15">
      <c r="A26" s="4">
        <f t="shared" si="2"/>
        <v>1984</v>
      </c>
      <c r="B26" s="10">
        <v>12761</v>
      </c>
      <c r="C26" s="6">
        <f t="shared" si="0"/>
        <v>23.5</v>
      </c>
      <c r="D26" s="1">
        <f t="shared" si="1"/>
        <v>299883.5</v>
      </c>
      <c r="E26" s="2"/>
      <c r="F26" s="2"/>
      <c r="G26" s="2"/>
      <c r="H26" s="2"/>
    </row>
    <row r="27" spans="1:8" ht="15">
      <c r="A27" s="4">
        <f t="shared" si="2"/>
        <v>1985</v>
      </c>
      <c r="B27" s="10">
        <v>84285</v>
      </c>
      <c r="C27" s="6">
        <f t="shared" si="0"/>
        <v>22.5</v>
      </c>
      <c r="D27" s="1">
        <f t="shared" si="1"/>
        <v>1896412.5</v>
      </c>
      <c r="E27" s="2"/>
      <c r="F27" s="2"/>
      <c r="G27" s="2"/>
      <c r="H27" s="2"/>
    </row>
    <row r="28" spans="1:8" ht="15">
      <c r="A28" s="4">
        <f t="shared" si="2"/>
        <v>1986</v>
      </c>
      <c r="B28" s="10">
        <v>48152</v>
      </c>
      <c r="C28" s="6">
        <f t="shared" si="0"/>
        <v>21.5</v>
      </c>
      <c r="D28" s="1">
        <f t="shared" si="1"/>
        <v>1035268</v>
      </c>
      <c r="E28" s="2"/>
      <c r="F28" s="2"/>
      <c r="G28" s="2"/>
      <c r="H28" s="2"/>
    </row>
    <row r="29" spans="1:8" ht="15">
      <c r="A29" s="4">
        <f t="shared" si="2"/>
        <v>1987</v>
      </c>
      <c r="B29" s="10">
        <v>324293</v>
      </c>
      <c r="C29" s="6">
        <f t="shared" si="0"/>
        <v>20.5</v>
      </c>
      <c r="D29" s="1">
        <f t="shared" si="1"/>
        <v>6648006.5</v>
      </c>
      <c r="E29" s="2"/>
      <c r="F29" s="2"/>
      <c r="G29" s="2"/>
      <c r="H29" s="2"/>
    </row>
    <row r="30" spans="1:8" ht="15">
      <c r="A30" s="4">
        <f t="shared" si="2"/>
        <v>1988</v>
      </c>
      <c r="B30" s="10">
        <v>218826.84</v>
      </c>
      <c r="C30" s="6">
        <f t="shared" si="0"/>
        <v>19.5</v>
      </c>
      <c r="D30" s="1">
        <f t="shared" si="1"/>
        <v>4267123.38</v>
      </c>
      <c r="E30" s="2"/>
      <c r="F30" s="2"/>
      <c r="G30" s="2"/>
      <c r="H30" s="2"/>
    </row>
    <row r="31" spans="1:8" ht="15">
      <c r="A31" s="4">
        <f t="shared" si="2"/>
        <v>1989</v>
      </c>
      <c r="B31" s="10">
        <v>2700256.82</v>
      </c>
      <c r="C31" s="6">
        <f t="shared" si="0"/>
        <v>18.5</v>
      </c>
      <c r="D31" s="1">
        <f t="shared" si="1"/>
        <v>49954751.169999994</v>
      </c>
      <c r="E31" s="2"/>
      <c r="F31" s="2"/>
      <c r="G31" s="2"/>
      <c r="H31" s="2"/>
    </row>
    <row r="32" spans="1:8" ht="15">
      <c r="A32" s="4">
        <f t="shared" si="2"/>
        <v>1990</v>
      </c>
      <c r="B32" s="10">
        <v>442663.33</v>
      </c>
      <c r="C32" s="6">
        <f t="shared" si="0"/>
        <v>17.5</v>
      </c>
      <c r="D32" s="1">
        <f t="shared" si="1"/>
        <v>7746608.275</v>
      </c>
      <c r="E32" s="2"/>
      <c r="F32" s="2"/>
      <c r="G32" s="2"/>
      <c r="H32" s="2"/>
    </row>
    <row r="33" spans="1:8" ht="15">
      <c r="A33" s="4">
        <f t="shared" si="2"/>
        <v>1991</v>
      </c>
      <c r="B33" s="10">
        <v>37885</v>
      </c>
      <c r="C33" s="6">
        <f t="shared" si="0"/>
        <v>16.5</v>
      </c>
      <c r="D33" s="1">
        <f t="shared" si="1"/>
        <v>625102.5</v>
      </c>
      <c r="E33" s="2"/>
      <c r="F33" s="2"/>
      <c r="G33" s="2"/>
      <c r="H33" s="2"/>
    </row>
    <row r="34" spans="1:8" ht="15">
      <c r="A34" s="4">
        <f t="shared" si="2"/>
        <v>1992</v>
      </c>
      <c r="B34" s="10">
        <v>-206751.6</v>
      </c>
      <c r="C34" s="6">
        <f t="shared" si="0"/>
        <v>15.5</v>
      </c>
      <c r="D34" s="1">
        <f t="shared" si="1"/>
        <v>-3204649.8000000003</v>
      </c>
      <c r="E34" s="2"/>
      <c r="F34" s="2"/>
      <c r="G34" s="2"/>
      <c r="H34" s="2"/>
    </row>
    <row r="35" spans="1:8" ht="15">
      <c r="A35" s="4">
        <f t="shared" si="2"/>
        <v>1993</v>
      </c>
      <c r="B35" s="10">
        <v>605689</v>
      </c>
      <c r="C35" s="6">
        <f t="shared" si="0"/>
        <v>14.5</v>
      </c>
      <c r="D35" s="1">
        <f t="shared" si="1"/>
        <v>8782490.5</v>
      </c>
      <c r="E35" s="2"/>
      <c r="F35" s="2"/>
      <c r="G35" s="2"/>
      <c r="H35" s="2"/>
    </row>
    <row r="36" spans="1:8" ht="15">
      <c r="A36" s="4">
        <f t="shared" si="2"/>
        <v>1994</v>
      </c>
      <c r="B36" s="10">
        <v>191022</v>
      </c>
      <c r="C36" s="6">
        <f t="shared" si="0"/>
        <v>13.5</v>
      </c>
      <c r="D36" s="1">
        <f t="shared" si="1"/>
        <v>2578797</v>
      </c>
      <c r="E36" s="2"/>
      <c r="F36" s="2"/>
      <c r="G36" s="2"/>
      <c r="H36" s="2"/>
    </row>
    <row r="37" spans="1:8" ht="15">
      <c r="A37" s="4">
        <f t="shared" si="2"/>
        <v>1995</v>
      </c>
      <c r="B37" s="10">
        <v>3571360.78</v>
      </c>
      <c r="C37" s="6">
        <f t="shared" si="0"/>
        <v>12.5</v>
      </c>
      <c r="D37" s="1">
        <f t="shared" si="1"/>
        <v>44642009.75</v>
      </c>
      <c r="E37" s="2"/>
      <c r="F37" s="2"/>
      <c r="G37" s="2"/>
      <c r="H37" s="2"/>
    </row>
    <row r="38" spans="1:8" ht="15">
      <c r="A38" s="4">
        <f t="shared" si="2"/>
        <v>1996</v>
      </c>
      <c r="B38" s="10">
        <v>280575.25</v>
      </c>
      <c r="C38" s="6">
        <f t="shared" si="0"/>
        <v>11.5</v>
      </c>
      <c r="D38" s="1">
        <f t="shared" si="1"/>
        <v>3226615.375</v>
      </c>
      <c r="E38" s="2"/>
      <c r="F38" s="2"/>
      <c r="G38" s="2"/>
      <c r="H38" s="2"/>
    </row>
    <row r="39" spans="1:8" ht="15">
      <c r="A39" s="4">
        <f t="shared" si="2"/>
        <v>1997</v>
      </c>
      <c r="B39" s="10">
        <v>44663</v>
      </c>
      <c r="C39" s="6">
        <f t="shared" si="0"/>
        <v>10.5</v>
      </c>
      <c r="D39" s="1">
        <f t="shared" si="1"/>
        <v>468961.5</v>
      </c>
      <c r="E39" s="2"/>
      <c r="F39" s="2"/>
      <c r="G39" s="2"/>
      <c r="H39" s="2"/>
    </row>
    <row r="40" spans="1:8" ht="15">
      <c r="A40" s="4">
        <f t="shared" si="2"/>
        <v>1998</v>
      </c>
      <c r="B40" s="10">
        <v>1460999</v>
      </c>
      <c r="C40" s="6">
        <f t="shared" si="0"/>
        <v>9.5</v>
      </c>
      <c r="D40" s="1">
        <f t="shared" si="1"/>
        <v>13879490.5</v>
      </c>
      <c r="E40" s="2"/>
      <c r="F40" s="2"/>
      <c r="G40" s="2"/>
      <c r="H40" s="2"/>
    </row>
    <row r="41" spans="1:8" ht="15">
      <c r="A41" s="4">
        <f t="shared" si="2"/>
        <v>1999</v>
      </c>
      <c r="B41" s="10">
        <v>1185094.11</v>
      </c>
      <c r="C41" s="6">
        <f t="shared" si="0"/>
        <v>8.5</v>
      </c>
      <c r="D41" s="1">
        <f t="shared" si="1"/>
        <v>10073299.935</v>
      </c>
      <c r="E41" s="2"/>
      <c r="F41" s="2"/>
      <c r="G41" s="2"/>
      <c r="H41" s="2"/>
    </row>
    <row r="42" spans="1:8" ht="15">
      <c r="A42" s="4">
        <f t="shared" si="2"/>
        <v>2000</v>
      </c>
      <c r="B42" s="10">
        <v>18679.22</v>
      </c>
      <c r="C42" s="6">
        <f t="shared" si="0"/>
        <v>7.5</v>
      </c>
      <c r="D42" s="1">
        <f t="shared" si="1"/>
        <v>140094.15000000002</v>
      </c>
      <c r="E42" s="2"/>
      <c r="F42" s="2"/>
      <c r="G42" s="2"/>
      <c r="H42" s="2"/>
    </row>
    <row r="43" spans="1:8" ht="15">
      <c r="A43" s="4">
        <f t="shared" si="2"/>
        <v>2001</v>
      </c>
      <c r="B43" s="10">
        <v>1636.08</v>
      </c>
      <c r="C43" s="6">
        <f t="shared" si="0"/>
        <v>6.5</v>
      </c>
      <c r="D43" s="1">
        <f t="shared" si="1"/>
        <v>10634.52</v>
      </c>
      <c r="E43" s="2"/>
      <c r="F43" s="2"/>
      <c r="G43" s="2"/>
      <c r="H43" s="2"/>
    </row>
    <row r="44" spans="1:8" ht="15">
      <c r="A44" s="4">
        <f t="shared" si="2"/>
        <v>2002</v>
      </c>
      <c r="B44" s="10">
        <v>0</v>
      </c>
      <c r="C44" s="6">
        <f t="shared" si="0"/>
        <v>5.5</v>
      </c>
      <c r="D44" s="1">
        <f t="shared" si="1"/>
        <v>0</v>
      </c>
      <c r="E44" s="2"/>
      <c r="F44" s="2"/>
      <c r="G44" s="2"/>
      <c r="H44" s="2"/>
    </row>
    <row r="45" spans="1:8" ht="15">
      <c r="A45" s="4">
        <f>A44+1</f>
        <v>2003</v>
      </c>
      <c r="B45" s="10">
        <v>29881</v>
      </c>
      <c r="C45" s="6">
        <f t="shared" si="0"/>
        <v>4.5</v>
      </c>
      <c r="D45" s="1">
        <f t="shared" si="1"/>
        <v>134464.5</v>
      </c>
      <c r="E45" s="2"/>
      <c r="F45" s="2"/>
      <c r="G45" s="2"/>
      <c r="H45" s="2"/>
    </row>
    <row r="46" spans="1:8" ht="15">
      <c r="A46" s="4">
        <f>A45+1</f>
        <v>2004</v>
      </c>
      <c r="B46" s="10">
        <v>16053839.66</v>
      </c>
      <c r="C46" s="6">
        <f t="shared" si="0"/>
        <v>3.5</v>
      </c>
      <c r="D46" s="1">
        <f t="shared" si="1"/>
        <v>56188438.81</v>
      </c>
      <c r="E46" s="2"/>
      <c r="F46" s="2"/>
      <c r="G46" s="2"/>
      <c r="H46" s="2"/>
    </row>
    <row r="47" spans="1:8" ht="15">
      <c r="A47" s="4">
        <f>A46+1</f>
        <v>2005</v>
      </c>
      <c r="B47" s="10">
        <v>45586.54</v>
      </c>
      <c r="C47" s="6">
        <f t="shared" si="0"/>
        <v>2.5</v>
      </c>
      <c r="D47" s="1">
        <f t="shared" si="1"/>
        <v>113966.35</v>
      </c>
      <c r="E47" s="2"/>
      <c r="F47" s="2"/>
      <c r="G47" s="2"/>
      <c r="H47" s="2"/>
    </row>
    <row r="48" spans="1:8" ht="15">
      <c r="A48" s="4">
        <f>A47+1</f>
        <v>2006</v>
      </c>
      <c r="B48" s="10">
        <v>3806.46</v>
      </c>
      <c r="C48" s="6">
        <f t="shared" si="0"/>
        <v>1.5</v>
      </c>
      <c r="D48" s="1">
        <f t="shared" si="1"/>
        <v>5709.6900000000005</v>
      </c>
      <c r="E48" s="2"/>
      <c r="F48" s="2"/>
      <c r="G48" s="2"/>
      <c r="H48" s="2"/>
    </row>
    <row r="49" spans="1:8" ht="15">
      <c r="A49" s="4">
        <f>A48+1</f>
        <v>2007</v>
      </c>
      <c r="B49" s="10">
        <v>59912.21</v>
      </c>
      <c r="C49" s="6">
        <v>0.5</v>
      </c>
      <c r="D49" s="1">
        <f t="shared" si="1"/>
        <v>29956.105</v>
      </c>
      <c r="E49" s="2"/>
      <c r="F49" s="2"/>
      <c r="G49" s="2"/>
      <c r="H49" s="2"/>
    </row>
    <row r="50" spans="5:8" ht="15">
      <c r="E50" s="2"/>
      <c r="F50" s="2"/>
      <c r="G50" s="2"/>
      <c r="H50" s="2"/>
    </row>
    <row r="51" spans="1:8" ht="15">
      <c r="A51" s="4"/>
      <c r="B51" s="1"/>
      <c r="C51" s="6"/>
      <c r="D51" s="1"/>
      <c r="E51" s="2"/>
      <c r="F51" s="2"/>
      <c r="G51" s="2"/>
      <c r="H51" s="2"/>
    </row>
    <row r="52" spans="1:8" ht="15">
      <c r="A52" s="4" t="s">
        <v>10</v>
      </c>
      <c r="B52" s="7">
        <f>SUM(B10:B51)</f>
        <v>45323233.42999999</v>
      </c>
      <c r="C52" s="8"/>
      <c r="D52" s="7">
        <f>SUM(D10:D51)</f>
        <v>908625153.445</v>
      </c>
      <c r="E52" s="9">
        <f>D52/B52</f>
        <v>20.047668374065523</v>
      </c>
      <c r="F52" s="2"/>
      <c r="G52" s="2"/>
      <c r="H52" s="2"/>
    </row>
    <row r="53" spans="1:8" ht="15">
      <c r="A53" s="2"/>
      <c r="B53" s="1"/>
      <c r="C53" s="6"/>
      <c r="D53" s="1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  <row r="201" spans="1:8" ht="15">
      <c r="A201" s="2"/>
      <c r="B201" s="2"/>
      <c r="C201" s="2"/>
      <c r="D201" s="2"/>
      <c r="E201" s="2"/>
      <c r="F201" s="2"/>
      <c r="G201" s="2"/>
      <c r="H201" s="2"/>
    </row>
    <row r="202" spans="1:8" ht="15">
      <c r="A202" s="2"/>
      <c r="B202" s="2"/>
      <c r="C202" s="2"/>
      <c r="D202" s="2"/>
      <c r="E202" s="2"/>
      <c r="F202" s="2"/>
      <c r="G202" s="2"/>
      <c r="H202" s="2"/>
    </row>
    <row r="203" spans="1:8" ht="15">
      <c r="A203" s="2"/>
      <c r="B203" s="2"/>
      <c r="C203" s="2"/>
      <c r="D203" s="2"/>
      <c r="E203" s="2"/>
      <c r="F203" s="2"/>
      <c r="G203" s="2"/>
      <c r="H203" s="2"/>
    </row>
    <row r="204" spans="1:8" ht="15">
      <c r="A204" s="2"/>
      <c r="B204" s="2"/>
      <c r="C204" s="2"/>
      <c r="D204" s="2"/>
      <c r="E204" s="2"/>
      <c r="F204" s="2"/>
      <c r="G204" s="2"/>
      <c r="H204" s="2"/>
    </row>
    <row r="205" spans="1:8" ht="15">
      <c r="A205" s="2"/>
      <c r="B205" s="2"/>
      <c r="C205" s="2"/>
      <c r="D205" s="2"/>
      <c r="E205" s="2"/>
      <c r="F205" s="2"/>
      <c r="G205" s="2"/>
      <c r="H205" s="2"/>
    </row>
    <row r="206" spans="1:8" ht="15">
      <c r="A206" s="2"/>
      <c r="B206" s="2"/>
      <c r="C206" s="2"/>
      <c r="D206" s="2"/>
      <c r="E206" s="2"/>
      <c r="F206" s="2"/>
      <c r="G206" s="2"/>
      <c r="H206" s="2"/>
    </row>
    <row r="207" spans="1:8" ht="15">
      <c r="A207" s="2"/>
      <c r="B207" s="2"/>
      <c r="C207" s="2"/>
      <c r="D207" s="2"/>
      <c r="E207" s="2"/>
      <c r="F207" s="2"/>
      <c r="G207" s="2"/>
      <c r="H207" s="2"/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7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9.28125" style="0" customWidth="1"/>
    <col min="4" max="4" width="17.7109375" style="0" customWidth="1"/>
    <col min="5" max="5" width="17.28125" style="0" customWidth="1"/>
    <col min="6" max="6" width="8.7109375" style="0" customWidth="1"/>
  </cols>
  <sheetData>
    <row r="1" spans="1:8" ht="15">
      <c r="A1" s="2"/>
      <c r="B1" s="2" t="s">
        <v>12</v>
      </c>
      <c r="C1" s="2"/>
      <c r="D1" s="2"/>
      <c r="E1" s="2"/>
      <c r="F1" s="2"/>
      <c r="G1" s="2"/>
      <c r="H1" s="2"/>
    </row>
    <row r="2" spans="1:8" ht="15">
      <c r="A2" s="2"/>
      <c r="B2" s="2" t="s">
        <v>11</v>
      </c>
      <c r="C2" s="2"/>
      <c r="D2" s="2"/>
      <c r="E2" s="2"/>
      <c r="F2" s="2"/>
      <c r="G2" s="2"/>
      <c r="H2" s="2"/>
    </row>
    <row r="3" spans="1:8" ht="15">
      <c r="A3" s="2"/>
      <c r="B3" s="2" t="s">
        <v>9</v>
      </c>
      <c r="C3" s="2"/>
      <c r="D3" s="2"/>
      <c r="E3" s="2"/>
      <c r="F3" s="2"/>
      <c r="G3" s="2"/>
      <c r="H3" s="2"/>
    </row>
    <row r="4" spans="1:8" ht="15">
      <c r="A4" s="2"/>
      <c r="B4" s="2" t="s">
        <v>13</v>
      </c>
      <c r="C4" s="2"/>
      <c r="D4" s="2"/>
      <c r="E4" s="2"/>
      <c r="F4" s="3">
        <v>315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2"/>
      <c r="G7" s="2"/>
      <c r="H7" s="2"/>
    </row>
    <row r="8" spans="1:8" ht="15">
      <c r="A8" s="5" t="s">
        <v>1</v>
      </c>
      <c r="B8" s="5" t="s">
        <v>3</v>
      </c>
      <c r="C8" s="5" t="s">
        <v>5</v>
      </c>
      <c r="D8" s="5" t="s">
        <v>7</v>
      </c>
      <c r="E8" s="5" t="s">
        <v>5</v>
      </c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4">
        <v>1968</v>
      </c>
      <c r="B10" s="10">
        <v>3816814.83</v>
      </c>
      <c r="C10" s="6">
        <f aca="true" t="shared" si="0" ref="C10:C48">C11+1</f>
        <v>39.5</v>
      </c>
      <c r="D10" s="1">
        <f aca="true" t="shared" si="1" ref="D10:D49">C10*B10</f>
        <v>150764185.785</v>
      </c>
      <c r="E10" s="2"/>
      <c r="F10" s="2"/>
      <c r="G10" s="2"/>
      <c r="H10" s="2"/>
    </row>
    <row r="11" spans="1:8" ht="15">
      <c r="A11" s="4">
        <f aca="true" t="shared" si="2" ref="A11:A44">A10+1</f>
        <v>1969</v>
      </c>
      <c r="B11" s="10">
        <v>5498</v>
      </c>
      <c r="C11" s="6">
        <f t="shared" si="0"/>
        <v>38.5</v>
      </c>
      <c r="D11" s="1">
        <f t="shared" si="1"/>
        <v>211673</v>
      </c>
      <c r="E11" s="2"/>
      <c r="F11" s="2"/>
      <c r="G11" s="2"/>
      <c r="H11" s="2"/>
    </row>
    <row r="12" spans="1:8" ht="15">
      <c r="A12" s="4">
        <f t="shared" si="2"/>
        <v>1970</v>
      </c>
      <c r="B12" s="10">
        <v>899</v>
      </c>
      <c r="C12" s="6">
        <f t="shared" si="0"/>
        <v>37.5</v>
      </c>
      <c r="D12" s="1">
        <f t="shared" si="1"/>
        <v>33712.5</v>
      </c>
      <c r="E12" s="2"/>
      <c r="F12" s="2"/>
      <c r="G12" s="2"/>
      <c r="H12" s="2"/>
    </row>
    <row r="13" spans="1:8" ht="15">
      <c r="A13" s="4">
        <f t="shared" si="2"/>
        <v>1971</v>
      </c>
      <c r="B13" s="10">
        <v>0</v>
      </c>
      <c r="C13" s="6">
        <f t="shared" si="0"/>
        <v>36.5</v>
      </c>
      <c r="D13" s="1">
        <f t="shared" si="1"/>
        <v>0</v>
      </c>
      <c r="E13" s="2"/>
      <c r="F13" s="2"/>
      <c r="G13" s="2"/>
      <c r="H13" s="2"/>
    </row>
    <row r="14" spans="1:8" ht="15">
      <c r="A14" s="4">
        <f t="shared" si="2"/>
        <v>1972</v>
      </c>
      <c r="B14" s="10">
        <v>0</v>
      </c>
      <c r="C14" s="6">
        <f t="shared" si="0"/>
        <v>35.5</v>
      </c>
      <c r="D14" s="1">
        <f t="shared" si="1"/>
        <v>0</v>
      </c>
      <c r="E14" s="2"/>
      <c r="F14" s="2"/>
      <c r="G14" s="2"/>
      <c r="H14" s="2"/>
    </row>
    <row r="15" spans="1:8" ht="15">
      <c r="A15" s="4">
        <f t="shared" si="2"/>
        <v>1973</v>
      </c>
      <c r="B15" s="10">
        <v>0</v>
      </c>
      <c r="C15" s="6">
        <f t="shared" si="0"/>
        <v>34.5</v>
      </c>
      <c r="D15" s="1">
        <f t="shared" si="1"/>
        <v>0</v>
      </c>
      <c r="E15" s="2"/>
      <c r="F15" s="2"/>
      <c r="G15" s="2"/>
      <c r="H15" s="2"/>
    </row>
    <row r="16" spans="1:8" ht="15">
      <c r="A16" s="4">
        <f t="shared" si="2"/>
        <v>1974</v>
      </c>
      <c r="B16" s="10">
        <v>44452</v>
      </c>
      <c r="C16" s="6">
        <f t="shared" si="0"/>
        <v>33.5</v>
      </c>
      <c r="D16" s="1">
        <f t="shared" si="1"/>
        <v>1489142</v>
      </c>
      <c r="E16" s="2"/>
      <c r="F16" s="2"/>
      <c r="G16" s="2"/>
      <c r="H16" s="2"/>
    </row>
    <row r="17" spans="1:8" ht="15">
      <c r="A17" s="4">
        <f t="shared" si="2"/>
        <v>1975</v>
      </c>
      <c r="B17" s="10">
        <v>25466</v>
      </c>
      <c r="C17" s="6">
        <f t="shared" si="0"/>
        <v>32.5</v>
      </c>
      <c r="D17" s="1">
        <f t="shared" si="1"/>
        <v>827645</v>
      </c>
      <c r="E17" s="2"/>
      <c r="F17" s="2"/>
      <c r="G17" s="2"/>
      <c r="H17" s="2"/>
    </row>
    <row r="18" spans="1:8" ht="15">
      <c r="A18" s="4">
        <f t="shared" si="2"/>
        <v>1976</v>
      </c>
      <c r="B18" s="10">
        <v>2779</v>
      </c>
      <c r="C18" s="6">
        <f t="shared" si="0"/>
        <v>31.5</v>
      </c>
      <c r="D18" s="1">
        <f t="shared" si="1"/>
        <v>87538.5</v>
      </c>
      <c r="E18" s="2"/>
      <c r="F18" s="2"/>
      <c r="G18" s="2"/>
      <c r="H18" s="2"/>
    </row>
    <row r="19" spans="1:8" ht="15">
      <c r="A19" s="4">
        <f t="shared" si="2"/>
        <v>1977</v>
      </c>
      <c r="B19" s="10">
        <v>10744.47</v>
      </c>
      <c r="C19" s="6">
        <f t="shared" si="0"/>
        <v>30.5</v>
      </c>
      <c r="D19" s="1">
        <f t="shared" si="1"/>
        <v>327706.33499999996</v>
      </c>
      <c r="E19" s="2"/>
      <c r="F19" s="2"/>
      <c r="G19" s="2"/>
      <c r="H19" s="2"/>
    </row>
    <row r="20" spans="1:8" ht="15">
      <c r="A20" s="4">
        <f t="shared" si="2"/>
        <v>1978</v>
      </c>
      <c r="B20" s="10">
        <v>0</v>
      </c>
      <c r="C20" s="6">
        <f t="shared" si="0"/>
        <v>29.5</v>
      </c>
      <c r="D20" s="1">
        <f t="shared" si="1"/>
        <v>0</v>
      </c>
      <c r="E20" s="2"/>
      <c r="F20" s="2"/>
      <c r="G20" s="2"/>
      <c r="H20" s="2"/>
    </row>
    <row r="21" spans="1:8" ht="15">
      <c r="A21" s="4">
        <f t="shared" si="2"/>
        <v>1979</v>
      </c>
      <c r="B21" s="10">
        <v>0</v>
      </c>
      <c r="C21" s="6">
        <f t="shared" si="0"/>
        <v>28.5</v>
      </c>
      <c r="D21" s="1">
        <f t="shared" si="1"/>
        <v>0</v>
      </c>
      <c r="E21" s="2"/>
      <c r="F21" s="2"/>
      <c r="G21" s="2"/>
      <c r="H21" s="2"/>
    </row>
    <row r="22" spans="1:8" ht="15">
      <c r="A22" s="4">
        <f t="shared" si="2"/>
        <v>1980</v>
      </c>
      <c r="B22" s="10">
        <v>2760227.65</v>
      </c>
      <c r="C22" s="6">
        <f t="shared" si="0"/>
        <v>27.5</v>
      </c>
      <c r="D22" s="1">
        <f t="shared" si="1"/>
        <v>75906260.375</v>
      </c>
      <c r="E22" s="2"/>
      <c r="F22" s="2"/>
      <c r="G22" s="2"/>
      <c r="H22" s="2"/>
    </row>
    <row r="23" spans="1:8" ht="15">
      <c r="A23" s="4">
        <f t="shared" si="2"/>
        <v>1981</v>
      </c>
      <c r="B23" s="10">
        <v>13864</v>
      </c>
      <c r="C23" s="6">
        <f t="shared" si="0"/>
        <v>26.5</v>
      </c>
      <c r="D23" s="1">
        <f t="shared" si="1"/>
        <v>367396</v>
      </c>
      <c r="E23" s="2"/>
      <c r="F23" s="2"/>
      <c r="G23" s="2"/>
      <c r="H23" s="2"/>
    </row>
    <row r="24" spans="1:8" ht="15">
      <c r="A24" s="4">
        <f t="shared" si="2"/>
        <v>1982</v>
      </c>
      <c r="B24" s="10">
        <v>297.18</v>
      </c>
      <c r="C24" s="6">
        <f t="shared" si="0"/>
        <v>25.5</v>
      </c>
      <c r="D24" s="1">
        <f t="shared" si="1"/>
        <v>7578.09</v>
      </c>
      <c r="E24" s="2"/>
      <c r="F24" s="2"/>
      <c r="G24" s="2"/>
      <c r="H24" s="2"/>
    </row>
    <row r="25" spans="1:8" ht="15">
      <c r="A25" s="4">
        <f t="shared" si="2"/>
        <v>1983</v>
      </c>
      <c r="B25" s="10">
        <v>0</v>
      </c>
      <c r="C25" s="6">
        <f t="shared" si="0"/>
        <v>24.5</v>
      </c>
      <c r="D25" s="1">
        <f t="shared" si="1"/>
        <v>0</v>
      </c>
      <c r="E25" s="2"/>
      <c r="F25" s="2"/>
      <c r="G25" s="2"/>
      <c r="H25" s="2"/>
    </row>
    <row r="26" spans="1:8" ht="15">
      <c r="A26" s="4">
        <f t="shared" si="2"/>
        <v>1984</v>
      </c>
      <c r="B26" s="10">
        <v>0</v>
      </c>
      <c r="C26" s="6">
        <f t="shared" si="0"/>
        <v>23.5</v>
      </c>
      <c r="D26" s="1">
        <f t="shared" si="1"/>
        <v>0</v>
      </c>
      <c r="E26" s="2"/>
      <c r="F26" s="2"/>
      <c r="G26" s="2"/>
      <c r="H26" s="2"/>
    </row>
    <row r="27" spans="1:8" ht="15">
      <c r="A27" s="4">
        <f t="shared" si="2"/>
        <v>1985</v>
      </c>
      <c r="B27" s="10">
        <v>103149.46</v>
      </c>
      <c r="C27" s="6">
        <f t="shared" si="0"/>
        <v>22.5</v>
      </c>
      <c r="D27" s="1">
        <f t="shared" si="1"/>
        <v>2320862.85</v>
      </c>
      <c r="E27" s="2"/>
      <c r="F27" s="2"/>
      <c r="G27" s="2"/>
      <c r="H27" s="2"/>
    </row>
    <row r="28" spans="1:8" ht="15">
      <c r="A28" s="4">
        <f t="shared" si="2"/>
        <v>1986</v>
      </c>
      <c r="B28" s="10">
        <v>0</v>
      </c>
      <c r="C28" s="6">
        <f t="shared" si="0"/>
        <v>21.5</v>
      </c>
      <c r="D28" s="1">
        <f t="shared" si="1"/>
        <v>0</v>
      </c>
      <c r="E28" s="2"/>
      <c r="F28" s="2"/>
      <c r="G28" s="2"/>
      <c r="H28" s="2"/>
    </row>
    <row r="29" spans="1:8" ht="15">
      <c r="A29" s="4">
        <f t="shared" si="2"/>
        <v>1987</v>
      </c>
      <c r="B29" s="10">
        <v>6950</v>
      </c>
      <c r="C29" s="6">
        <f t="shared" si="0"/>
        <v>20.5</v>
      </c>
      <c r="D29" s="1">
        <f t="shared" si="1"/>
        <v>142475</v>
      </c>
      <c r="E29" s="2"/>
      <c r="F29" s="2"/>
      <c r="G29" s="2"/>
      <c r="H29" s="2"/>
    </row>
    <row r="30" spans="1:8" ht="15">
      <c r="A30" s="4">
        <f t="shared" si="2"/>
        <v>1988</v>
      </c>
      <c r="B30" s="10">
        <v>0</v>
      </c>
      <c r="C30" s="6">
        <f t="shared" si="0"/>
        <v>19.5</v>
      </c>
      <c r="D30" s="1">
        <f t="shared" si="1"/>
        <v>0</v>
      </c>
      <c r="E30" s="2"/>
      <c r="F30" s="2"/>
      <c r="G30" s="2"/>
      <c r="H30" s="2"/>
    </row>
    <row r="31" spans="1:8" ht="15">
      <c r="A31" s="4">
        <f t="shared" si="2"/>
        <v>1989</v>
      </c>
      <c r="B31" s="10">
        <v>114260</v>
      </c>
      <c r="C31" s="6">
        <f t="shared" si="0"/>
        <v>18.5</v>
      </c>
      <c r="D31" s="1">
        <f t="shared" si="1"/>
        <v>2113810</v>
      </c>
      <c r="E31" s="2"/>
      <c r="F31" s="2"/>
      <c r="G31" s="2"/>
      <c r="H31" s="2"/>
    </row>
    <row r="32" spans="1:8" ht="15">
      <c r="A32" s="4">
        <f t="shared" si="2"/>
        <v>1990</v>
      </c>
      <c r="B32" s="10">
        <v>66757.28</v>
      </c>
      <c r="C32" s="6">
        <f t="shared" si="0"/>
        <v>17.5</v>
      </c>
      <c r="D32" s="1">
        <f t="shared" si="1"/>
        <v>1168252.4</v>
      </c>
      <c r="E32" s="2"/>
      <c r="F32" s="2"/>
      <c r="G32" s="2"/>
      <c r="H32" s="2"/>
    </row>
    <row r="33" spans="1:8" ht="15">
      <c r="A33" s="4">
        <f t="shared" si="2"/>
        <v>1991</v>
      </c>
      <c r="B33" s="10">
        <v>75140</v>
      </c>
      <c r="C33" s="6">
        <f t="shared" si="0"/>
        <v>16.5</v>
      </c>
      <c r="D33" s="1">
        <f t="shared" si="1"/>
        <v>1239810</v>
      </c>
      <c r="E33" s="2"/>
      <c r="F33" s="2"/>
      <c r="G33" s="2"/>
      <c r="H33" s="2"/>
    </row>
    <row r="34" spans="1:8" ht="15">
      <c r="A34" s="4">
        <f t="shared" si="2"/>
        <v>1992</v>
      </c>
      <c r="B34" s="10">
        <v>4739</v>
      </c>
      <c r="C34" s="6">
        <f t="shared" si="0"/>
        <v>15.5</v>
      </c>
      <c r="D34" s="1">
        <f t="shared" si="1"/>
        <v>73454.5</v>
      </c>
      <c r="E34" s="2"/>
      <c r="F34" s="2"/>
      <c r="G34" s="2"/>
      <c r="H34" s="2"/>
    </row>
    <row r="35" spans="1:8" ht="15">
      <c r="A35" s="4">
        <f t="shared" si="2"/>
        <v>1993</v>
      </c>
      <c r="B35" s="10">
        <v>2702</v>
      </c>
      <c r="C35" s="6">
        <f t="shared" si="0"/>
        <v>14.5</v>
      </c>
      <c r="D35" s="1">
        <f t="shared" si="1"/>
        <v>39179</v>
      </c>
      <c r="E35" s="2"/>
      <c r="F35" s="2"/>
      <c r="G35" s="2"/>
      <c r="H35" s="2"/>
    </row>
    <row r="36" spans="1:8" ht="15">
      <c r="A36" s="4">
        <f t="shared" si="2"/>
        <v>1994</v>
      </c>
      <c r="B36" s="10">
        <v>1293717</v>
      </c>
      <c r="C36" s="6">
        <f t="shared" si="0"/>
        <v>13.5</v>
      </c>
      <c r="D36" s="1">
        <f t="shared" si="1"/>
        <v>17465179.5</v>
      </c>
      <c r="E36" s="2"/>
      <c r="F36" s="2"/>
      <c r="G36" s="2"/>
      <c r="H36" s="2"/>
    </row>
    <row r="37" spans="1:8" ht="15">
      <c r="A37" s="4">
        <f t="shared" si="2"/>
        <v>1995</v>
      </c>
      <c r="B37" s="10">
        <v>166281</v>
      </c>
      <c r="C37" s="6">
        <f t="shared" si="0"/>
        <v>12.5</v>
      </c>
      <c r="D37" s="1">
        <f t="shared" si="1"/>
        <v>2078512.5</v>
      </c>
      <c r="E37" s="2"/>
      <c r="F37" s="2"/>
      <c r="G37" s="2"/>
      <c r="H37" s="2"/>
    </row>
    <row r="38" spans="1:8" ht="15">
      <c r="A38" s="4">
        <f t="shared" si="2"/>
        <v>1996</v>
      </c>
      <c r="B38" s="10">
        <v>154139</v>
      </c>
      <c r="C38" s="6">
        <f t="shared" si="0"/>
        <v>11.5</v>
      </c>
      <c r="D38" s="1">
        <f t="shared" si="1"/>
        <v>1772598.5</v>
      </c>
      <c r="E38" s="2"/>
      <c r="F38" s="2"/>
      <c r="G38" s="2"/>
      <c r="H38" s="2"/>
    </row>
    <row r="39" spans="1:8" ht="15">
      <c r="A39" s="4">
        <f t="shared" si="2"/>
        <v>1997</v>
      </c>
      <c r="B39" s="10">
        <v>24549</v>
      </c>
      <c r="C39" s="6">
        <f t="shared" si="0"/>
        <v>10.5</v>
      </c>
      <c r="D39" s="1">
        <f t="shared" si="1"/>
        <v>257764.5</v>
      </c>
      <c r="E39" s="2"/>
      <c r="F39" s="2"/>
      <c r="G39" s="2"/>
      <c r="H39" s="2"/>
    </row>
    <row r="40" spans="1:8" ht="15">
      <c r="A40" s="4">
        <f t="shared" si="2"/>
        <v>1998</v>
      </c>
      <c r="B40" s="10">
        <v>79479</v>
      </c>
      <c r="C40" s="6">
        <f t="shared" si="0"/>
        <v>9.5</v>
      </c>
      <c r="D40" s="1">
        <f t="shared" si="1"/>
        <v>755050.5</v>
      </c>
      <c r="E40" s="2"/>
      <c r="F40" s="2"/>
      <c r="G40" s="2"/>
      <c r="H40" s="2"/>
    </row>
    <row r="41" spans="1:8" ht="15">
      <c r="A41" s="4">
        <f t="shared" si="2"/>
        <v>1999</v>
      </c>
      <c r="B41" s="10">
        <v>0</v>
      </c>
      <c r="C41" s="6">
        <f t="shared" si="0"/>
        <v>8.5</v>
      </c>
      <c r="D41" s="1">
        <f t="shared" si="1"/>
        <v>0</v>
      </c>
      <c r="E41" s="2"/>
      <c r="F41" s="2"/>
      <c r="G41" s="2"/>
      <c r="H41" s="2"/>
    </row>
    <row r="42" spans="1:8" ht="15">
      <c r="A42" s="4">
        <f t="shared" si="2"/>
        <v>2000</v>
      </c>
      <c r="B42" s="10">
        <v>315.43</v>
      </c>
      <c r="C42" s="6">
        <f t="shared" si="0"/>
        <v>7.5</v>
      </c>
      <c r="D42" s="1">
        <f t="shared" si="1"/>
        <v>2365.725</v>
      </c>
      <c r="E42" s="2"/>
      <c r="F42" s="2"/>
      <c r="G42" s="2"/>
      <c r="H42" s="2"/>
    </row>
    <row r="43" spans="1:8" ht="15">
      <c r="A43" s="4">
        <f t="shared" si="2"/>
        <v>2001</v>
      </c>
      <c r="B43" s="10">
        <v>215177.55</v>
      </c>
      <c r="C43" s="6">
        <f t="shared" si="0"/>
        <v>6.5</v>
      </c>
      <c r="D43" s="1">
        <f t="shared" si="1"/>
        <v>1398654.075</v>
      </c>
      <c r="E43" s="2"/>
      <c r="F43" s="2"/>
      <c r="G43" s="2"/>
      <c r="H43" s="2"/>
    </row>
    <row r="44" spans="1:8" ht="15">
      <c r="A44" s="4">
        <f t="shared" si="2"/>
        <v>2002</v>
      </c>
      <c r="B44" s="10">
        <v>0</v>
      </c>
      <c r="C44" s="6">
        <f t="shared" si="0"/>
        <v>5.5</v>
      </c>
      <c r="D44" s="1">
        <f t="shared" si="1"/>
        <v>0</v>
      </c>
      <c r="E44" s="2"/>
      <c r="F44" s="2"/>
      <c r="G44" s="2"/>
      <c r="H44" s="2"/>
    </row>
    <row r="45" spans="1:8" ht="15">
      <c r="A45" s="4">
        <f>A44+1</f>
        <v>2003</v>
      </c>
      <c r="B45" s="10">
        <v>0</v>
      </c>
      <c r="C45" s="6">
        <f t="shared" si="0"/>
        <v>4.5</v>
      </c>
      <c r="D45" s="1">
        <f t="shared" si="1"/>
        <v>0</v>
      </c>
      <c r="E45" s="2"/>
      <c r="F45" s="2"/>
      <c r="G45" s="2"/>
      <c r="H45" s="2"/>
    </row>
    <row r="46" spans="1:8" ht="15">
      <c r="A46" s="4">
        <f>A45+1</f>
        <v>2004</v>
      </c>
      <c r="B46" s="10">
        <v>99782.85</v>
      </c>
      <c r="C46" s="6">
        <f t="shared" si="0"/>
        <v>3.5</v>
      </c>
      <c r="D46" s="1">
        <f t="shared" si="1"/>
        <v>349239.97500000003</v>
      </c>
      <c r="E46" s="2"/>
      <c r="F46" s="2"/>
      <c r="G46" s="2"/>
      <c r="H46" s="2"/>
    </row>
    <row r="47" spans="1:8" ht="15">
      <c r="A47" s="4">
        <f>A46+1</f>
        <v>2005</v>
      </c>
      <c r="B47" s="10">
        <v>128860.75</v>
      </c>
      <c r="C47" s="6">
        <f t="shared" si="0"/>
        <v>2.5</v>
      </c>
      <c r="D47" s="1">
        <f t="shared" si="1"/>
        <v>322151.875</v>
      </c>
      <c r="E47" s="2"/>
      <c r="F47" s="2"/>
      <c r="G47" s="2"/>
      <c r="H47" s="2"/>
    </row>
    <row r="48" spans="1:8" ht="15">
      <c r="A48" s="4">
        <f>A47+1</f>
        <v>2006</v>
      </c>
      <c r="B48" s="10">
        <v>50959.27</v>
      </c>
      <c r="C48" s="6">
        <f t="shared" si="0"/>
        <v>1.5</v>
      </c>
      <c r="D48" s="1">
        <f t="shared" si="1"/>
        <v>76438.905</v>
      </c>
      <c r="E48" s="2"/>
      <c r="F48" s="2"/>
      <c r="G48" s="2"/>
      <c r="H48" s="2"/>
    </row>
    <row r="49" spans="1:8" ht="15">
      <c r="A49" s="4">
        <f>A48+1</f>
        <v>2007</v>
      </c>
      <c r="B49" s="10">
        <v>0</v>
      </c>
      <c r="C49" s="6">
        <v>0.5</v>
      </c>
      <c r="D49" s="1">
        <f t="shared" si="1"/>
        <v>0</v>
      </c>
      <c r="E49" s="2"/>
      <c r="F49" s="2"/>
      <c r="G49" s="2"/>
      <c r="H49" s="2"/>
    </row>
    <row r="50" spans="5:8" ht="15">
      <c r="E50" s="2"/>
      <c r="F50" s="2"/>
      <c r="G50" s="2"/>
      <c r="H50" s="2"/>
    </row>
    <row r="51" spans="1:8" ht="15">
      <c r="A51" s="4"/>
      <c r="B51" s="1"/>
      <c r="C51" s="6"/>
      <c r="D51" s="1"/>
      <c r="E51" s="2"/>
      <c r="F51" s="2"/>
      <c r="G51" s="2"/>
      <c r="H51" s="2"/>
    </row>
    <row r="52" spans="1:8" ht="15">
      <c r="A52" s="4" t="s">
        <v>10</v>
      </c>
      <c r="B52" s="7">
        <f>SUM(B10:B51)</f>
        <v>9268000.72</v>
      </c>
      <c r="C52" s="8"/>
      <c r="D52" s="7">
        <f>SUM(D10:D51)</f>
        <v>261598637.39</v>
      </c>
      <c r="E52" s="9">
        <f>D52/B52</f>
        <v>28.226005294268035</v>
      </c>
      <c r="F52" s="2"/>
      <c r="G52" s="2"/>
      <c r="H52" s="2"/>
    </row>
    <row r="53" spans="1:8" ht="15">
      <c r="A53" s="2"/>
      <c r="B53" s="1"/>
      <c r="C53" s="6"/>
      <c r="D53" s="1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  <row r="201" spans="1:8" ht="15">
      <c r="A201" s="2"/>
      <c r="B201" s="2"/>
      <c r="C201" s="2"/>
      <c r="D201" s="2"/>
      <c r="E201" s="2"/>
      <c r="F201" s="2"/>
      <c r="G201" s="2"/>
      <c r="H201" s="2"/>
    </row>
    <row r="202" spans="1:8" ht="15">
      <c r="A202" s="2"/>
      <c r="B202" s="2"/>
      <c r="C202" s="2"/>
      <c r="D202" s="2"/>
      <c r="E202" s="2"/>
      <c r="F202" s="2"/>
      <c r="G202" s="2"/>
      <c r="H202" s="2"/>
    </row>
    <row r="203" spans="1:8" ht="15">
      <c r="A203" s="2"/>
      <c r="B203" s="2"/>
      <c r="C203" s="2"/>
      <c r="D203" s="2"/>
      <c r="E203" s="2"/>
      <c r="F203" s="2"/>
      <c r="G203" s="2"/>
      <c r="H203" s="2"/>
    </row>
    <row r="204" spans="1:8" ht="15">
      <c r="A204" s="2"/>
      <c r="B204" s="2"/>
      <c r="C204" s="2"/>
      <c r="D204" s="2"/>
      <c r="E204" s="2"/>
      <c r="F204" s="2"/>
      <c r="G204" s="2"/>
      <c r="H204" s="2"/>
    </row>
    <row r="205" spans="1:8" ht="15">
      <c r="A205" s="2"/>
      <c r="B205" s="2"/>
      <c r="C205" s="2"/>
      <c r="D205" s="2"/>
      <c r="E205" s="2"/>
      <c r="F205" s="2"/>
      <c r="G205" s="2"/>
      <c r="H205" s="2"/>
    </row>
    <row r="206" spans="1:8" ht="15">
      <c r="A206" s="2"/>
      <c r="B206" s="2"/>
      <c r="C206" s="2"/>
      <c r="D206" s="2"/>
      <c r="E206" s="2"/>
      <c r="F206" s="2"/>
      <c r="G206" s="2"/>
      <c r="H206" s="2"/>
    </row>
    <row r="207" spans="1:8" ht="15">
      <c r="A207" s="2"/>
      <c r="B207" s="2"/>
      <c r="C207" s="2"/>
      <c r="D207" s="2"/>
      <c r="E207" s="2"/>
      <c r="F207" s="2"/>
      <c r="G207" s="2"/>
      <c r="H207" s="2"/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7"/>
  <sheetViews>
    <sheetView workbookViewId="0" topLeftCell="A25">
      <selection activeCell="A1" sqref="A1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9.28125" style="0" customWidth="1"/>
    <col min="4" max="4" width="17.7109375" style="0" customWidth="1"/>
    <col min="5" max="5" width="17.28125" style="0" customWidth="1"/>
    <col min="6" max="6" width="8.7109375" style="0" customWidth="1"/>
  </cols>
  <sheetData>
    <row r="1" spans="1:8" ht="15">
      <c r="A1" s="2"/>
      <c r="B1" s="2" t="s">
        <v>12</v>
      </c>
      <c r="C1" s="2"/>
      <c r="D1" s="2"/>
      <c r="E1" s="2"/>
      <c r="F1" s="2"/>
      <c r="G1" s="2"/>
      <c r="H1" s="2"/>
    </row>
    <row r="2" spans="1:8" ht="15">
      <c r="A2" s="2"/>
      <c r="B2" s="2" t="s">
        <v>11</v>
      </c>
      <c r="C2" s="2"/>
      <c r="D2" s="2"/>
      <c r="E2" s="2"/>
      <c r="F2" s="2"/>
      <c r="G2" s="2"/>
      <c r="H2" s="2"/>
    </row>
    <row r="3" spans="1:8" ht="15">
      <c r="A3" s="2"/>
      <c r="B3" s="2" t="s">
        <v>9</v>
      </c>
      <c r="C3" s="2"/>
      <c r="D3" s="2"/>
      <c r="E3" s="2"/>
      <c r="F3" s="2"/>
      <c r="G3" s="2"/>
      <c r="H3" s="2"/>
    </row>
    <row r="4" spans="1:8" ht="15">
      <c r="A4" s="2"/>
      <c r="B4" s="2" t="s">
        <v>13</v>
      </c>
      <c r="C4" s="2"/>
      <c r="D4" s="2"/>
      <c r="E4" s="2"/>
      <c r="F4" s="3">
        <v>316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2"/>
      <c r="G7" s="2"/>
      <c r="H7" s="2"/>
    </row>
    <row r="8" spans="1:8" ht="15">
      <c r="A8" s="5" t="s">
        <v>1</v>
      </c>
      <c r="B8" s="5" t="s">
        <v>3</v>
      </c>
      <c r="C8" s="5" t="s">
        <v>5</v>
      </c>
      <c r="D8" s="5" t="s">
        <v>7</v>
      </c>
      <c r="E8" s="5" t="s">
        <v>5</v>
      </c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4">
        <v>1968</v>
      </c>
      <c r="B10" s="10">
        <v>1087320.43</v>
      </c>
      <c r="C10" s="6">
        <f aca="true" t="shared" si="0" ref="C10:C48">C11+1</f>
        <v>39.5</v>
      </c>
      <c r="D10" s="1">
        <f aca="true" t="shared" si="1" ref="D10:D49">C10*B10</f>
        <v>42949156.985</v>
      </c>
      <c r="E10" s="2"/>
      <c r="F10" s="2"/>
      <c r="G10" s="2"/>
      <c r="H10" s="2"/>
    </row>
    <row r="11" spans="1:8" ht="15">
      <c r="A11" s="4">
        <f aca="true" t="shared" si="2" ref="A11:A44">A10+1</f>
        <v>1969</v>
      </c>
      <c r="B11" s="10">
        <v>0</v>
      </c>
      <c r="C11" s="6">
        <f t="shared" si="0"/>
        <v>38.5</v>
      </c>
      <c r="D11" s="1">
        <f t="shared" si="1"/>
        <v>0</v>
      </c>
      <c r="E11" s="2"/>
      <c r="F11" s="2"/>
      <c r="G11" s="2"/>
      <c r="H11" s="2"/>
    </row>
    <row r="12" spans="1:8" ht="15">
      <c r="A12" s="4">
        <f t="shared" si="2"/>
        <v>1970</v>
      </c>
      <c r="B12" s="10">
        <v>10247</v>
      </c>
      <c r="C12" s="6">
        <f t="shared" si="0"/>
        <v>37.5</v>
      </c>
      <c r="D12" s="1">
        <f t="shared" si="1"/>
        <v>384262.5</v>
      </c>
      <c r="E12" s="2"/>
      <c r="F12" s="2"/>
      <c r="G12" s="2"/>
      <c r="H12" s="2"/>
    </row>
    <row r="13" spans="1:8" ht="15">
      <c r="A13" s="4">
        <f t="shared" si="2"/>
        <v>1971</v>
      </c>
      <c r="B13" s="10">
        <v>10929</v>
      </c>
      <c r="C13" s="6">
        <f t="shared" si="0"/>
        <v>36.5</v>
      </c>
      <c r="D13" s="1">
        <f t="shared" si="1"/>
        <v>398908.5</v>
      </c>
      <c r="E13" s="2"/>
      <c r="F13" s="2"/>
      <c r="G13" s="2"/>
      <c r="H13" s="2"/>
    </row>
    <row r="14" spans="1:8" ht="15">
      <c r="A14" s="4">
        <f t="shared" si="2"/>
        <v>1972</v>
      </c>
      <c r="B14" s="10">
        <v>54856</v>
      </c>
      <c r="C14" s="6">
        <f t="shared" si="0"/>
        <v>35.5</v>
      </c>
      <c r="D14" s="1">
        <f t="shared" si="1"/>
        <v>1947388</v>
      </c>
      <c r="E14" s="2"/>
      <c r="F14" s="2"/>
      <c r="G14" s="2"/>
      <c r="H14" s="2"/>
    </row>
    <row r="15" spans="1:8" ht="15">
      <c r="A15" s="4">
        <f t="shared" si="2"/>
        <v>1973</v>
      </c>
      <c r="B15" s="10">
        <v>45341</v>
      </c>
      <c r="C15" s="6">
        <f t="shared" si="0"/>
        <v>34.5</v>
      </c>
      <c r="D15" s="1">
        <f t="shared" si="1"/>
        <v>1564264.5</v>
      </c>
      <c r="E15" s="2"/>
      <c r="F15" s="2"/>
      <c r="G15" s="2"/>
      <c r="H15" s="2"/>
    </row>
    <row r="16" spans="1:8" ht="15">
      <c r="A16" s="4">
        <f t="shared" si="2"/>
        <v>1974</v>
      </c>
      <c r="B16" s="10">
        <v>1456</v>
      </c>
      <c r="C16" s="6">
        <f t="shared" si="0"/>
        <v>33.5</v>
      </c>
      <c r="D16" s="1">
        <f t="shared" si="1"/>
        <v>48776</v>
      </c>
      <c r="E16" s="2"/>
      <c r="F16" s="2"/>
      <c r="G16" s="2"/>
      <c r="H16" s="2"/>
    </row>
    <row r="17" spans="1:8" ht="15">
      <c r="A17" s="4">
        <f t="shared" si="2"/>
        <v>1975</v>
      </c>
      <c r="B17" s="10">
        <v>60205</v>
      </c>
      <c r="C17" s="6">
        <f t="shared" si="0"/>
        <v>32.5</v>
      </c>
      <c r="D17" s="1">
        <f t="shared" si="1"/>
        <v>1956662.5</v>
      </c>
      <c r="E17" s="2"/>
      <c r="F17" s="2"/>
      <c r="G17" s="2"/>
      <c r="H17" s="2"/>
    </row>
    <row r="18" spans="1:8" ht="15">
      <c r="A18" s="4">
        <f t="shared" si="2"/>
        <v>1976</v>
      </c>
      <c r="B18" s="10">
        <v>5796</v>
      </c>
      <c r="C18" s="6">
        <f t="shared" si="0"/>
        <v>31.5</v>
      </c>
      <c r="D18" s="1">
        <f t="shared" si="1"/>
        <v>182574</v>
      </c>
      <c r="E18" s="2"/>
      <c r="F18" s="2"/>
      <c r="G18" s="2"/>
      <c r="H18" s="2"/>
    </row>
    <row r="19" spans="1:8" ht="15">
      <c r="A19" s="4">
        <f t="shared" si="2"/>
        <v>1977</v>
      </c>
      <c r="B19" s="10">
        <v>2450</v>
      </c>
      <c r="C19" s="6">
        <f t="shared" si="0"/>
        <v>30.5</v>
      </c>
      <c r="D19" s="1">
        <f t="shared" si="1"/>
        <v>74725</v>
      </c>
      <c r="E19" s="2"/>
      <c r="F19" s="2"/>
      <c r="G19" s="2"/>
      <c r="H19" s="2"/>
    </row>
    <row r="20" spans="1:8" ht="15">
      <c r="A20" s="4">
        <f t="shared" si="2"/>
        <v>1978</v>
      </c>
      <c r="B20" s="10">
        <v>0</v>
      </c>
      <c r="C20" s="6">
        <f t="shared" si="0"/>
        <v>29.5</v>
      </c>
      <c r="D20" s="1">
        <f t="shared" si="1"/>
        <v>0</v>
      </c>
      <c r="E20" s="2"/>
      <c r="F20" s="2"/>
      <c r="G20" s="2"/>
      <c r="H20" s="2"/>
    </row>
    <row r="21" spans="1:8" ht="15">
      <c r="A21" s="4">
        <f t="shared" si="2"/>
        <v>1979</v>
      </c>
      <c r="B21" s="10">
        <v>18503</v>
      </c>
      <c r="C21" s="6">
        <f t="shared" si="0"/>
        <v>28.5</v>
      </c>
      <c r="D21" s="1">
        <f t="shared" si="1"/>
        <v>527335.5</v>
      </c>
      <c r="E21" s="2"/>
      <c r="F21" s="2"/>
      <c r="G21" s="2"/>
      <c r="H21" s="2"/>
    </row>
    <row r="22" spans="1:8" ht="15">
      <c r="A22" s="4">
        <f t="shared" si="2"/>
        <v>1980</v>
      </c>
      <c r="B22" s="10">
        <v>396020.74</v>
      </c>
      <c r="C22" s="6">
        <f t="shared" si="0"/>
        <v>27.5</v>
      </c>
      <c r="D22" s="1">
        <f t="shared" si="1"/>
        <v>10890570.35</v>
      </c>
      <c r="E22" s="2"/>
      <c r="F22" s="2"/>
      <c r="G22" s="2"/>
      <c r="H22" s="2"/>
    </row>
    <row r="23" spans="1:8" ht="15">
      <c r="A23" s="4">
        <f t="shared" si="2"/>
        <v>1981</v>
      </c>
      <c r="B23" s="10">
        <v>85555</v>
      </c>
      <c r="C23" s="6">
        <f t="shared" si="0"/>
        <v>26.5</v>
      </c>
      <c r="D23" s="1">
        <f t="shared" si="1"/>
        <v>2267207.5</v>
      </c>
      <c r="E23" s="2"/>
      <c r="F23" s="2"/>
      <c r="G23" s="2"/>
      <c r="H23" s="2"/>
    </row>
    <row r="24" spans="1:8" ht="15">
      <c r="A24" s="4">
        <f t="shared" si="2"/>
        <v>1982</v>
      </c>
      <c r="B24" s="10">
        <v>28625</v>
      </c>
      <c r="C24" s="6">
        <f t="shared" si="0"/>
        <v>25.5</v>
      </c>
      <c r="D24" s="1">
        <f t="shared" si="1"/>
        <v>729937.5</v>
      </c>
      <c r="E24" s="2"/>
      <c r="F24" s="2"/>
      <c r="G24" s="2"/>
      <c r="H24" s="2"/>
    </row>
    <row r="25" spans="1:8" ht="15">
      <c r="A25" s="4">
        <f t="shared" si="2"/>
        <v>1983</v>
      </c>
      <c r="B25" s="10">
        <v>0</v>
      </c>
      <c r="C25" s="6">
        <f t="shared" si="0"/>
        <v>24.5</v>
      </c>
      <c r="D25" s="1">
        <f t="shared" si="1"/>
        <v>0</v>
      </c>
      <c r="E25" s="2"/>
      <c r="F25" s="2"/>
      <c r="G25" s="2"/>
      <c r="H25" s="2"/>
    </row>
    <row r="26" spans="1:8" ht="15">
      <c r="A26" s="4">
        <f t="shared" si="2"/>
        <v>1984</v>
      </c>
      <c r="B26" s="10">
        <v>75188</v>
      </c>
      <c r="C26" s="6">
        <f t="shared" si="0"/>
        <v>23.5</v>
      </c>
      <c r="D26" s="1">
        <f t="shared" si="1"/>
        <v>1766918</v>
      </c>
      <c r="E26" s="2"/>
      <c r="F26" s="2"/>
      <c r="G26" s="2"/>
      <c r="H26" s="2"/>
    </row>
    <row r="27" spans="1:8" ht="15">
      <c r="A27" s="4">
        <f t="shared" si="2"/>
        <v>1985</v>
      </c>
      <c r="B27" s="10">
        <v>7594</v>
      </c>
      <c r="C27" s="6">
        <f t="shared" si="0"/>
        <v>22.5</v>
      </c>
      <c r="D27" s="1">
        <f t="shared" si="1"/>
        <v>170865</v>
      </c>
      <c r="E27" s="2"/>
      <c r="F27" s="2"/>
      <c r="G27" s="2"/>
      <c r="H27" s="2"/>
    </row>
    <row r="28" spans="1:8" ht="15">
      <c r="A28" s="4">
        <f t="shared" si="2"/>
        <v>1986</v>
      </c>
      <c r="B28" s="10">
        <v>13811</v>
      </c>
      <c r="C28" s="6">
        <f t="shared" si="0"/>
        <v>21.5</v>
      </c>
      <c r="D28" s="1">
        <f t="shared" si="1"/>
        <v>296936.5</v>
      </c>
      <c r="E28" s="2"/>
      <c r="F28" s="2"/>
      <c r="G28" s="2"/>
      <c r="H28" s="2"/>
    </row>
    <row r="29" spans="1:8" ht="15">
      <c r="A29" s="4">
        <f t="shared" si="2"/>
        <v>1987</v>
      </c>
      <c r="B29" s="10">
        <v>12756</v>
      </c>
      <c r="C29" s="6">
        <f t="shared" si="0"/>
        <v>20.5</v>
      </c>
      <c r="D29" s="1">
        <f t="shared" si="1"/>
        <v>261498</v>
      </c>
      <c r="E29" s="2"/>
      <c r="F29" s="2"/>
      <c r="G29" s="2"/>
      <c r="H29" s="2"/>
    </row>
    <row r="30" spans="1:8" ht="15">
      <c r="A30" s="4">
        <f t="shared" si="2"/>
        <v>1988</v>
      </c>
      <c r="B30" s="10">
        <v>28981</v>
      </c>
      <c r="C30" s="6">
        <f t="shared" si="0"/>
        <v>19.5</v>
      </c>
      <c r="D30" s="1">
        <f t="shared" si="1"/>
        <v>565129.5</v>
      </c>
      <c r="E30" s="2"/>
      <c r="F30" s="2"/>
      <c r="G30" s="2"/>
      <c r="H30" s="2"/>
    </row>
    <row r="31" spans="1:8" ht="15">
      <c r="A31" s="4">
        <f t="shared" si="2"/>
        <v>1989</v>
      </c>
      <c r="B31" s="10">
        <v>11446</v>
      </c>
      <c r="C31" s="6">
        <f t="shared" si="0"/>
        <v>18.5</v>
      </c>
      <c r="D31" s="1">
        <f t="shared" si="1"/>
        <v>211751</v>
      </c>
      <c r="E31" s="2"/>
      <c r="F31" s="2"/>
      <c r="G31" s="2"/>
      <c r="H31" s="2"/>
    </row>
    <row r="32" spans="1:8" ht="15">
      <c r="A32" s="4">
        <f t="shared" si="2"/>
        <v>1990</v>
      </c>
      <c r="B32" s="10">
        <v>10053</v>
      </c>
      <c r="C32" s="6">
        <f t="shared" si="0"/>
        <v>17.5</v>
      </c>
      <c r="D32" s="1">
        <f t="shared" si="1"/>
        <v>175927.5</v>
      </c>
      <c r="E32" s="2"/>
      <c r="F32" s="2"/>
      <c r="G32" s="2"/>
      <c r="H32" s="2"/>
    </row>
    <row r="33" spans="1:8" ht="15">
      <c r="A33" s="4">
        <f t="shared" si="2"/>
        <v>1991</v>
      </c>
      <c r="B33" s="10">
        <v>39833</v>
      </c>
      <c r="C33" s="6">
        <f t="shared" si="0"/>
        <v>16.5</v>
      </c>
      <c r="D33" s="1">
        <f t="shared" si="1"/>
        <v>657244.5</v>
      </c>
      <c r="E33" s="2"/>
      <c r="F33" s="2"/>
      <c r="G33" s="2"/>
      <c r="H33" s="2"/>
    </row>
    <row r="34" spans="1:8" ht="15">
      <c r="A34" s="4">
        <f t="shared" si="2"/>
        <v>1992</v>
      </c>
      <c r="B34" s="10">
        <v>52386.54</v>
      </c>
      <c r="C34" s="6">
        <f t="shared" si="0"/>
        <v>15.5</v>
      </c>
      <c r="D34" s="1">
        <f t="shared" si="1"/>
        <v>811991.37</v>
      </c>
      <c r="E34" s="2"/>
      <c r="F34" s="2"/>
      <c r="G34" s="2"/>
      <c r="H34" s="2"/>
    </row>
    <row r="35" spans="1:8" ht="15">
      <c r="A35" s="4">
        <f t="shared" si="2"/>
        <v>1993</v>
      </c>
      <c r="B35" s="10">
        <v>24110.46</v>
      </c>
      <c r="C35" s="6">
        <f t="shared" si="0"/>
        <v>14.5</v>
      </c>
      <c r="D35" s="1">
        <f t="shared" si="1"/>
        <v>349601.67</v>
      </c>
      <c r="E35" s="2"/>
      <c r="F35" s="2"/>
      <c r="G35" s="2"/>
      <c r="H35" s="2"/>
    </row>
    <row r="36" spans="1:8" ht="15">
      <c r="A36" s="4">
        <f t="shared" si="2"/>
        <v>1994</v>
      </c>
      <c r="B36" s="10">
        <v>341573</v>
      </c>
      <c r="C36" s="6">
        <f t="shared" si="0"/>
        <v>13.5</v>
      </c>
      <c r="D36" s="1">
        <f t="shared" si="1"/>
        <v>4611235.5</v>
      </c>
      <c r="E36" s="2"/>
      <c r="F36" s="2"/>
      <c r="G36" s="2"/>
      <c r="H36" s="2"/>
    </row>
    <row r="37" spans="1:8" ht="15">
      <c r="A37" s="4">
        <f t="shared" si="2"/>
        <v>1995</v>
      </c>
      <c r="B37" s="10">
        <v>169610</v>
      </c>
      <c r="C37" s="6">
        <f t="shared" si="0"/>
        <v>12.5</v>
      </c>
      <c r="D37" s="1">
        <f t="shared" si="1"/>
        <v>2120125</v>
      </c>
      <c r="E37" s="2"/>
      <c r="F37" s="2"/>
      <c r="G37" s="2"/>
      <c r="H37" s="2"/>
    </row>
    <row r="38" spans="1:8" ht="15">
      <c r="A38" s="4">
        <f t="shared" si="2"/>
        <v>1996</v>
      </c>
      <c r="B38" s="10">
        <v>35506.45</v>
      </c>
      <c r="C38" s="6">
        <f t="shared" si="0"/>
        <v>11.5</v>
      </c>
      <c r="D38" s="1">
        <f t="shared" si="1"/>
        <v>408324.175</v>
      </c>
      <c r="E38" s="2"/>
      <c r="F38" s="2"/>
      <c r="G38" s="2"/>
      <c r="H38" s="2"/>
    </row>
    <row r="39" spans="1:8" ht="15">
      <c r="A39" s="4">
        <f t="shared" si="2"/>
        <v>1997</v>
      </c>
      <c r="B39" s="10">
        <v>344436</v>
      </c>
      <c r="C39" s="6">
        <f t="shared" si="0"/>
        <v>10.5</v>
      </c>
      <c r="D39" s="1">
        <f t="shared" si="1"/>
        <v>3616578</v>
      </c>
      <c r="E39" s="2"/>
      <c r="F39" s="2"/>
      <c r="G39" s="2"/>
      <c r="H39" s="2"/>
    </row>
    <row r="40" spans="1:8" ht="15">
      <c r="A40" s="4">
        <f t="shared" si="2"/>
        <v>1998</v>
      </c>
      <c r="B40" s="10">
        <v>2435</v>
      </c>
      <c r="C40" s="6">
        <f t="shared" si="0"/>
        <v>9.5</v>
      </c>
      <c r="D40" s="1">
        <f t="shared" si="1"/>
        <v>23132.5</v>
      </c>
      <c r="E40" s="2"/>
      <c r="F40" s="2"/>
      <c r="G40" s="2"/>
      <c r="H40" s="2"/>
    </row>
    <row r="41" spans="1:8" ht="15">
      <c r="A41" s="4">
        <f t="shared" si="2"/>
        <v>1999</v>
      </c>
      <c r="B41" s="10">
        <v>29476</v>
      </c>
      <c r="C41" s="6">
        <f t="shared" si="0"/>
        <v>8.5</v>
      </c>
      <c r="D41" s="1">
        <f t="shared" si="1"/>
        <v>250546</v>
      </c>
      <c r="E41" s="2"/>
      <c r="F41" s="2"/>
      <c r="G41" s="2"/>
      <c r="H41" s="2"/>
    </row>
    <row r="42" spans="1:8" ht="15">
      <c r="A42" s="4">
        <f t="shared" si="2"/>
        <v>2000</v>
      </c>
      <c r="B42" s="10">
        <v>98183.86</v>
      </c>
      <c r="C42" s="6">
        <f t="shared" si="0"/>
        <v>7.5</v>
      </c>
      <c r="D42" s="1">
        <f t="shared" si="1"/>
        <v>736378.95</v>
      </c>
      <c r="E42" s="2"/>
      <c r="F42" s="2"/>
      <c r="G42" s="2"/>
      <c r="H42" s="2"/>
    </row>
    <row r="43" spans="1:8" ht="15">
      <c r="A43" s="4">
        <f t="shared" si="2"/>
        <v>2001</v>
      </c>
      <c r="B43" s="10">
        <v>9210.66</v>
      </c>
      <c r="C43" s="6">
        <f t="shared" si="0"/>
        <v>6.5</v>
      </c>
      <c r="D43" s="1">
        <f t="shared" si="1"/>
        <v>59869.29</v>
      </c>
      <c r="E43" s="2"/>
      <c r="F43" s="2"/>
      <c r="G43" s="2"/>
      <c r="H43" s="2"/>
    </row>
    <row r="44" spans="1:8" ht="15">
      <c r="A44" s="4">
        <f t="shared" si="2"/>
        <v>2002</v>
      </c>
      <c r="B44" s="10">
        <v>0</v>
      </c>
      <c r="C44" s="6">
        <f t="shared" si="0"/>
        <v>5.5</v>
      </c>
      <c r="D44" s="1">
        <f t="shared" si="1"/>
        <v>0</v>
      </c>
      <c r="E44" s="2"/>
      <c r="F44" s="2"/>
      <c r="G44" s="2"/>
      <c r="H44" s="2"/>
    </row>
    <row r="45" spans="1:8" ht="15">
      <c r="A45" s="4">
        <f>A44+1</f>
        <v>2003</v>
      </c>
      <c r="B45" s="10">
        <v>-33.64</v>
      </c>
      <c r="C45" s="6">
        <f t="shared" si="0"/>
        <v>4.5</v>
      </c>
      <c r="D45" s="1">
        <f t="shared" si="1"/>
        <v>-151.38</v>
      </c>
      <c r="E45" s="2"/>
      <c r="F45" s="2"/>
      <c r="G45" s="2"/>
      <c r="H45" s="2"/>
    </row>
    <row r="46" spans="1:8" ht="15">
      <c r="A46" s="4">
        <f>A45+1</f>
        <v>2004</v>
      </c>
      <c r="B46" s="10">
        <v>0</v>
      </c>
      <c r="C46" s="6">
        <f t="shared" si="0"/>
        <v>3.5</v>
      </c>
      <c r="D46" s="1">
        <f t="shared" si="1"/>
        <v>0</v>
      </c>
      <c r="E46" s="2"/>
      <c r="F46" s="2"/>
      <c r="G46" s="2"/>
      <c r="H46" s="2"/>
    </row>
    <row r="47" spans="1:8" ht="15">
      <c r="A47" s="4">
        <f>A46+1</f>
        <v>2005</v>
      </c>
      <c r="B47" s="10">
        <v>184104.28</v>
      </c>
      <c r="C47" s="6">
        <f t="shared" si="0"/>
        <v>2.5</v>
      </c>
      <c r="D47" s="1">
        <f t="shared" si="1"/>
        <v>460260.7</v>
      </c>
      <c r="E47" s="2"/>
      <c r="F47" s="2"/>
      <c r="G47" s="2"/>
      <c r="H47" s="2"/>
    </row>
    <row r="48" spans="1:8" ht="15">
      <c r="A48" s="4">
        <f>A47+1</f>
        <v>2006</v>
      </c>
      <c r="B48" s="10">
        <v>36696.51</v>
      </c>
      <c r="C48" s="6">
        <f t="shared" si="0"/>
        <v>1.5</v>
      </c>
      <c r="D48" s="1">
        <f t="shared" si="1"/>
        <v>55044.765</v>
      </c>
      <c r="E48" s="2"/>
      <c r="F48" s="2"/>
      <c r="G48" s="2"/>
      <c r="H48" s="2"/>
    </row>
    <row r="49" spans="1:8" ht="15">
      <c r="A49" s="4">
        <f>A48+1</f>
        <v>2007</v>
      </c>
      <c r="B49" s="10">
        <v>201789.78</v>
      </c>
      <c r="C49" s="6">
        <v>0.5</v>
      </c>
      <c r="D49" s="1">
        <f t="shared" si="1"/>
        <v>100894.89</v>
      </c>
      <c r="E49" s="2"/>
      <c r="F49" s="2"/>
      <c r="G49" s="2"/>
      <c r="H49" s="2"/>
    </row>
    <row r="50" spans="5:8" ht="15">
      <c r="E50" s="2"/>
      <c r="F50" s="2"/>
      <c r="G50" s="2"/>
      <c r="H50" s="2"/>
    </row>
    <row r="51" spans="1:8" ht="15">
      <c r="A51" s="4"/>
      <c r="B51" s="1"/>
      <c r="C51" s="6"/>
      <c r="D51" s="1"/>
      <c r="E51" s="2"/>
      <c r="F51" s="2"/>
      <c r="G51" s="2"/>
      <c r="H51" s="2"/>
    </row>
    <row r="52" spans="1:8" ht="15">
      <c r="A52" s="4" t="s">
        <v>10</v>
      </c>
      <c r="B52" s="7">
        <f>SUM(B10:B51)</f>
        <v>3536451.0699999994</v>
      </c>
      <c r="C52" s="8"/>
      <c r="D52" s="7">
        <f>SUM(D10:D51)</f>
        <v>81631870.26500003</v>
      </c>
      <c r="E52" s="9">
        <f>D52/B52</f>
        <v>23.082991578051168</v>
      </c>
      <c r="F52" s="2"/>
      <c r="G52" s="2"/>
      <c r="H52" s="2"/>
    </row>
    <row r="53" spans="1:8" ht="15">
      <c r="A53" s="2"/>
      <c r="B53" s="1"/>
      <c r="C53" s="6"/>
      <c r="D53" s="1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  <row r="201" spans="1:8" ht="15">
      <c r="A201" s="2"/>
      <c r="B201" s="2"/>
      <c r="C201" s="2"/>
      <c r="D201" s="2"/>
      <c r="E201" s="2"/>
      <c r="F201" s="2"/>
      <c r="G201" s="2"/>
      <c r="H201" s="2"/>
    </row>
    <row r="202" spans="1:8" ht="15">
      <c r="A202" s="2"/>
      <c r="B202" s="2"/>
      <c r="C202" s="2"/>
      <c r="D202" s="2"/>
      <c r="E202" s="2"/>
      <c r="F202" s="2"/>
      <c r="G202" s="2"/>
      <c r="H202" s="2"/>
    </row>
    <row r="203" spans="1:8" ht="15">
      <c r="A203" s="2"/>
      <c r="B203" s="2"/>
      <c r="C203" s="2"/>
      <c r="D203" s="2"/>
      <c r="E203" s="2"/>
      <c r="F203" s="2"/>
      <c r="G203" s="2"/>
      <c r="H203" s="2"/>
    </row>
    <row r="204" spans="1:8" ht="15">
      <c r="A204" s="2"/>
      <c r="B204" s="2"/>
      <c r="C204" s="2"/>
      <c r="D204" s="2"/>
      <c r="E204" s="2"/>
      <c r="F204" s="2"/>
      <c r="G204" s="2"/>
      <c r="H204" s="2"/>
    </row>
    <row r="205" spans="1:8" ht="15">
      <c r="A205" s="2"/>
      <c r="B205" s="2"/>
      <c r="C205" s="2"/>
      <c r="D205" s="2"/>
      <c r="E205" s="2"/>
      <c r="F205" s="2"/>
      <c r="G205" s="2"/>
      <c r="H205" s="2"/>
    </row>
    <row r="206" spans="1:8" ht="15">
      <c r="A206" s="2"/>
      <c r="B206" s="2"/>
      <c r="C206" s="2"/>
      <c r="D206" s="2"/>
      <c r="E206" s="2"/>
      <c r="F206" s="2"/>
      <c r="G206" s="2"/>
      <c r="H206" s="2"/>
    </row>
    <row r="207" spans="1:8" ht="15">
      <c r="A207" s="2"/>
      <c r="B207" s="2"/>
      <c r="C207" s="2"/>
      <c r="D207" s="2"/>
      <c r="E207" s="2"/>
      <c r="F207" s="2"/>
      <c r="G207" s="2"/>
      <c r="H207" s="2"/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s390872</dc:creator>
  <cp:keywords/>
  <dc:description/>
  <cp:lastModifiedBy>s390872</cp:lastModifiedBy>
  <cp:lastPrinted>2008-12-01T18:31:06Z</cp:lastPrinted>
  <dcterms:created xsi:type="dcterms:W3CDTF">2003-04-30T18:23:19Z</dcterms:created>
  <dcterms:modified xsi:type="dcterms:W3CDTF">2008-12-01T18:31:10Z</dcterms:modified>
  <cp:category/>
  <cp:version/>
  <cp:contentType/>
  <cp:contentStatus/>
</cp:coreProperties>
</file>