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4" windowHeight="9096" activeTab="0"/>
  </bookViews>
  <sheets>
    <sheet name="MR 1-4 311" sheetId="1" r:id="rId1"/>
    <sheet name="MR 1-4 312" sheetId="2" r:id="rId2"/>
    <sheet name="MR 1-4 314" sheetId="3" r:id="rId3"/>
    <sheet name="MR 1-4 315" sheetId="4" r:id="rId4"/>
    <sheet name="MR 1-4 316" sheetId="5" r:id="rId5"/>
  </sheets>
  <definedNames/>
  <calcPr fullCalcOnLoad="1"/>
</workbook>
</file>

<file path=xl/sharedStrings.xml><?xml version="1.0" encoding="utf-8"?>
<sst xmlns="http://schemas.openxmlformats.org/spreadsheetml/2006/main" count="95" uniqueCount="17">
  <si>
    <t xml:space="preserve"> </t>
  </si>
  <si>
    <t>ANNUAL INTERIM RETIREMENT RATE</t>
  </si>
  <si>
    <t>AMOUNT</t>
  </si>
  <si>
    <t>REM. LIFE</t>
  </si>
  <si>
    <t>DOLLAR</t>
  </si>
  <si>
    <t xml:space="preserve"> AVERAGE </t>
  </si>
  <si>
    <t>YEAR</t>
  </si>
  <si>
    <t>RETIRED</t>
  </si>
  <si>
    <t>(YEARS)</t>
  </si>
  <si>
    <t>YEARS</t>
  </si>
  <si>
    <t>TOTALS</t>
  </si>
  <si>
    <t xml:space="preserve">               CALCULATION OF AVERAGE REMAINING LIFE</t>
  </si>
  <si>
    <t>ACCOUNT</t>
  </si>
  <si>
    <t xml:space="preserve">          DEPRECIATION STUDY AS OF DECEMBER 31, 2007</t>
  </si>
  <si>
    <t xml:space="preserve">                               OHIO POWER COMPANY</t>
  </si>
  <si>
    <t xml:space="preserve">                                 MUSKINGUM 1-4</t>
  </si>
  <si>
    <t xml:space="preserve">                         RETIREMENT YEAR  -  12/31/2015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</si>
</sst>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u val="doub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A1" sqref="A1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311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0.0023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19">$B$23*$E$7</f>
        <v>60327.5947</v>
      </c>
      <c r="C13">
        <v>1</v>
      </c>
      <c r="D13" s="5">
        <f aca="true" t="shared" si="1" ref="D13:D19">B13*C13</f>
        <v>60327.5947</v>
      </c>
    </row>
    <row r="14" spans="1:4" ht="15">
      <c r="A14">
        <f>A13+1</f>
        <v>2009</v>
      </c>
      <c r="B14" s="5">
        <f t="shared" si="0"/>
        <v>60327.5947</v>
      </c>
      <c r="C14">
        <f>C13+1</f>
        <v>2</v>
      </c>
      <c r="D14" s="5">
        <f t="shared" si="1"/>
        <v>120655.1894</v>
      </c>
    </row>
    <row r="15" spans="1:4" ht="15">
      <c r="A15">
        <f aca="true" t="shared" si="2" ref="A15:A20">A14+1</f>
        <v>2010</v>
      </c>
      <c r="B15" s="5">
        <f t="shared" si="0"/>
        <v>60327.5947</v>
      </c>
      <c r="C15">
        <f aca="true" t="shared" si="3" ref="C15:C20">C14+1</f>
        <v>3</v>
      </c>
      <c r="D15" s="5">
        <f t="shared" si="1"/>
        <v>180982.7841</v>
      </c>
    </row>
    <row r="16" spans="1:4" ht="15">
      <c r="A16">
        <f t="shared" si="2"/>
        <v>2011</v>
      </c>
      <c r="B16" s="5">
        <f t="shared" si="0"/>
        <v>60327.5947</v>
      </c>
      <c r="C16">
        <f t="shared" si="3"/>
        <v>4</v>
      </c>
      <c r="D16" s="5">
        <f t="shared" si="1"/>
        <v>241310.3788</v>
      </c>
    </row>
    <row r="17" spans="1:4" ht="15">
      <c r="A17">
        <f t="shared" si="2"/>
        <v>2012</v>
      </c>
      <c r="B17" s="5">
        <f t="shared" si="0"/>
        <v>60327.5947</v>
      </c>
      <c r="C17">
        <f t="shared" si="3"/>
        <v>5</v>
      </c>
      <c r="D17" s="5">
        <f t="shared" si="1"/>
        <v>301637.9735</v>
      </c>
    </row>
    <row r="18" spans="1:4" ht="15">
      <c r="A18">
        <f t="shared" si="2"/>
        <v>2013</v>
      </c>
      <c r="B18" s="5">
        <f t="shared" si="0"/>
        <v>60327.5947</v>
      </c>
      <c r="C18">
        <f t="shared" si="3"/>
        <v>6</v>
      </c>
      <c r="D18" s="5">
        <f t="shared" si="1"/>
        <v>361965.5682</v>
      </c>
    </row>
    <row r="19" spans="1:4" ht="15">
      <c r="A19">
        <f t="shared" si="2"/>
        <v>2014</v>
      </c>
      <c r="B19" s="5">
        <f t="shared" si="0"/>
        <v>60327.5947</v>
      </c>
      <c r="C19">
        <f t="shared" si="3"/>
        <v>7</v>
      </c>
      <c r="D19" s="5">
        <f t="shared" si="1"/>
        <v>422293.1629</v>
      </c>
    </row>
    <row r="20" spans="1:4" ht="15">
      <c r="A20">
        <f t="shared" si="2"/>
        <v>2015</v>
      </c>
      <c r="B20" s="5">
        <f>$B$23-SUM(B13:B19)</f>
        <v>25807095.8371</v>
      </c>
      <c r="C20">
        <f t="shared" si="3"/>
        <v>8</v>
      </c>
      <c r="D20" s="5">
        <f>B20*C20</f>
        <v>206456766.6968</v>
      </c>
    </row>
    <row r="21" spans="2:4" ht="15">
      <c r="B21" s="5"/>
      <c r="D21" s="5"/>
    </row>
    <row r="22" spans="2:4" ht="15">
      <c r="B22" s="5"/>
      <c r="D22" s="5"/>
    </row>
    <row r="23" spans="1:5" ht="15">
      <c r="A23" s="1" t="s">
        <v>10</v>
      </c>
      <c r="B23" s="5">
        <v>26229389</v>
      </c>
      <c r="D23" s="5">
        <f>SUM(D13:D22)</f>
        <v>208145939.3484</v>
      </c>
      <c r="E23" s="3">
        <f>D23/B23</f>
        <v>7.9356</v>
      </c>
    </row>
    <row r="24" ht="15">
      <c r="B24" s="5"/>
    </row>
    <row r="27" spans="2:4" ht="15">
      <c r="B27" s="7"/>
      <c r="D27" s="7"/>
    </row>
    <row r="28" ht="15">
      <c r="D28" s="7"/>
    </row>
    <row r="29" ht="15">
      <c r="D29" s="8"/>
    </row>
    <row r="30" ht="15">
      <c r="D30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9">
      <selection activeCell="B23" sqref="B23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312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0.0092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19">$B$23*$E$7</f>
        <v>1715602.2736</v>
      </c>
      <c r="C13">
        <v>1</v>
      </c>
      <c r="D13" s="5">
        <f aca="true" t="shared" si="1" ref="D13:D19">B13*C13</f>
        <v>1715602.2736</v>
      </c>
    </row>
    <row r="14" spans="1:4" ht="15">
      <c r="A14">
        <f>A13+1</f>
        <v>2009</v>
      </c>
      <c r="B14" s="5">
        <f t="shared" si="0"/>
        <v>1715602.2736</v>
      </c>
      <c r="C14">
        <f>C13+1</f>
        <v>2</v>
      </c>
      <c r="D14" s="5">
        <f t="shared" si="1"/>
        <v>3431204.5472</v>
      </c>
    </row>
    <row r="15" spans="1:4" ht="15">
      <c r="A15">
        <f aca="true" t="shared" si="2" ref="A15:A20">A14+1</f>
        <v>2010</v>
      </c>
      <c r="B15" s="5">
        <f t="shared" si="0"/>
        <v>1715602.2736</v>
      </c>
      <c r="C15">
        <f aca="true" t="shared" si="3" ref="C15:C20">C14+1</f>
        <v>3</v>
      </c>
      <c r="D15" s="5">
        <f t="shared" si="1"/>
        <v>5146806.8208</v>
      </c>
    </row>
    <row r="16" spans="1:4" ht="15">
      <c r="A16">
        <f t="shared" si="2"/>
        <v>2011</v>
      </c>
      <c r="B16" s="5">
        <f t="shared" si="0"/>
        <v>1715602.2736</v>
      </c>
      <c r="C16">
        <f t="shared" si="3"/>
        <v>4</v>
      </c>
      <c r="D16" s="5">
        <f t="shared" si="1"/>
        <v>6862409.0944</v>
      </c>
    </row>
    <row r="17" spans="1:4" ht="15">
      <c r="A17">
        <f t="shared" si="2"/>
        <v>2012</v>
      </c>
      <c r="B17" s="5">
        <f t="shared" si="0"/>
        <v>1715602.2736</v>
      </c>
      <c r="C17">
        <f t="shared" si="3"/>
        <v>5</v>
      </c>
      <c r="D17" s="5">
        <f t="shared" si="1"/>
        <v>8578011.368</v>
      </c>
    </row>
    <row r="18" spans="1:4" ht="15">
      <c r="A18">
        <f t="shared" si="2"/>
        <v>2013</v>
      </c>
      <c r="B18" s="5">
        <f t="shared" si="0"/>
        <v>1715602.2736</v>
      </c>
      <c r="C18">
        <f t="shared" si="3"/>
        <v>6</v>
      </c>
      <c r="D18" s="5">
        <f t="shared" si="1"/>
        <v>10293613.6416</v>
      </c>
    </row>
    <row r="19" spans="1:4" ht="15">
      <c r="A19">
        <f t="shared" si="2"/>
        <v>2014</v>
      </c>
      <c r="B19" s="5">
        <f t="shared" si="0"/>
        <v>1715602.2736</v>
      </c>
      <c r="C19">
        <f t="shared" si="3"/>
        <v>7</v>
      </c>
      <c r="D19" s="5">
        <f t="shared" si="1"/>
        <v>12009215.915199999</v>
      </c>
    </row>
    <row r="20" spans="1:4" ht="15">
      <c r="A20">
        <f t="shared" si="2"/>
        <v>2015</v>
      </c>
      <c r="B20" s="5">
        <f>$B$23-SUM(B13:B19)</f>
        <v>174469292.0848</v>
      </c>
      <c r="C20">
        <f t="shared" si="3"/>
        <v>8</v>
      </c>
      <c r="D20" s="5">
        <f>B20*C20</f>
        <v>1395754336.6784</v>
      </c>
    </row>
    <row r="21" spans="2:4" ht="15">
      <c r="B21" s="5"/>
      <c r="D21" s="5"/>
    </row>
    <row r="22" spans="2:4" ht="15">
      <c r="B22" s="5"/>
      <c r="D22" s="5"/>
    </row>
    <row r="23" spans="1:5" ht="15">
      <c r="A23" s="1" t="s">
        <v>10</v>
      </c>
      <c r="B23" s="5">
        <v>186478508</v>
      </c>
      <c r="D23" s="5">
        <f>SUM(D13:D22)</f>
        <v>1443791200.3392</v>
      </c>
      <c r="E23" s="3">
        <f>D23/B23</f>
        <v>7.7424</v>
      </c>
    </row>
    <row r="24" ht="15">
      <c r="B24" s="5"/>
    </row>
    <row r="27" spans="2:4" ht="15">
      <c r="B27" s="7"/>
      <c r="D27" s="7"/>
    </row>
    <row r="28" ht="15">
      <c r="D28" s="7"/>
    </row>
    <row r="29" ht="15">
      <c r="D29" s="8"/>
    </row>
    <row r="30" ht="15">
      <c r="D30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6">
      <selection activeCell="B23" sqref="B23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314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0.0145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19">$B$23*$E$7</f>
        <v>801394.1635</v>
      </c>
      <c r="C13">
        <v>1</v>
      </c>
      <c r="D13" s="5">
        <f aca="true" t="shared" si="1" ref="D13:D19">B13*C13</f>
        <v>801394.1635</v>
      </c>
    </row>
    <row r="14" spans="1:4" ht="15">
      <c r="A14">
        <f>A13+1</f>
        <v>2009</v>
      </c>
      <c r="B14" s="5">
        <f t="shared" si="0"/>
        <v>801394.1635</v>
      </c>
      <c r="C14">
        <f>C13+1</f>
        <v>2</v>
      </c>
      <c r="D14" s="5">
        <f t="shared" si="1"/>
        <v>1602788.327</v>
      </c>
    </row>
    <row r="15" spans="1:4" ht="15">
      <c r="A15">
        <f aca="true" t="shared" si="2" ref="A15:A20">A14+1</f>
        <v>2010</v>
      </c>
      <c r="B15" s="5">
        <f t="shared" si="0"/>
        <v>801394.1635</v>
      </c>
      <c r="C15">
        <f aca="true" t="shared" si="3" ref="C15:C20">C14+1</f>
        <v>3</v>
      </c>
      <c r="D15" s="5">
        <f t="shared" si="1"/>
        <v>2404182.4905000003</v>
      </c>
    </row>
    <row r="16" spans="1:4" ht="15">
      <c r="A16">
        <f t="shared" si="2"/>
        <v>2011</v>
      </c>
      <c r="B16" s="5">
        <f t="shared" si="0"/>
        <v>801394.1635</v>
      </c>
      <c r="C16">
        <f t="shared" si="3"/>
        <v>4</v>
      </c>
      <c r="D16" s="5">
        <f t="shared" si="1"/>
        <v>3205576.654</v>
      </c>
    </row>
    <row r="17" spans="1:4" ht="15">
      <c r="A17">
        <f t="shared" si="2"/>
        <v>2012</v>
      </c>
      <c r="B17" s="5">
        <f t="shared" si="0"/>
        <v>801394.1635</v>
      </c>
      <c r="C17">
        <f t="shared" si="3"/>
        <v>5</v>
      </c>
      <c r="D17" s="5">
        <f t="shared" si="1"/>
        <v>4006970.8175</v>
      </c>
    </row>
    <row r="18" spans="1:4" ht="15">
      <c r="A18">
        <f t="shared" si="2"/>
        <v>2013</v>
      </c>
      <c r="B18" s="5">
        <f t="shared" si="0"/>
        <v>801394.1635</v>
      </c>
      <c r="C18">
        <f t="shared" si="3"/>
        <v>6</v>
      </c>
      <c r="D18" s="5">
        <f t="shared" si="1"/>
        <v>4808364.981000001</v>
      </c>
    </row>
    <row r="19" spans="1:4" ht="15">
      <c r="A19">
        <f t="shared" si="2"/>
        <v>2014</v>
      </c>
      <c r="B19" s="5">
        <f t="shared" si="0"/>
        <v>801394.1635</v>
      </c>
      <c r="C19">
        <f t="shared" si="3"/>
        <v>7</v>
      </c>
      <c r="D19" s="5">
        <f t="shared" si="1"/>
        <v>5609759.1445</v>
      </c>
    </row>
    <row r="20" spans="1:4" ht="15">
      <c r="A20">
        <f t="shared" si="2"/>
        <v>2015</v>
      </c>
      <c r="B20" s="5">
        <f>$B$23-SUM(B13:B19)</f>
        <v>49658803.8555</v>
      </c>
      <c r="C20">
        <f t="shared" si="3"/>
        <v>8</v>
      </c>
      <c r="D20" s="5">
        <f>B20*C20</f>
        <v>397270430.844</v>
      </c>
    </row>
    <row r="21" spans="2:4" ht="15">
      <c r="B21" s="5"/>
      <c r="D21" s="5"/>
    </row>
    <row r="22" spans="2:4" ht="15">
      <c r="B22" s="5"/>
      <c r="D22" s="5"/>
    </row>
    <row r="23" spans="1:5" ht="15">
      <c r="A23" s="1" t="s">
        <v>10</v>
      </c>
      <c r="B23" s="5">
        <v>55268563</v>
      </c>
      <c r="D23" s="5">
        <f>SUM(D13:D22)</f>
        <v>419709467.422</v>
      </c>
      <c r="E23" s="3">
        <f>D23/B23</f>
        <v>7.593999999999999</v>
      </c>
    </row>
    <row r="24" ht="15">
      <c r="B24" s="5"/>
    </row>
    <row r="27" spans="2:4" ht="15">
      <c r="B27" s="7"/>
      <c r="D27" s="7"/>
    </row>
    <row r="28" ht="15">
      <c r="D28" s="7"/>
    </row>
    <row r="29" ht="15">
      <c r="D29" s="8"/>
    </row>
    <row r="30" ht="15">
      <c r="D30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6">
      <selection activeCell="B23" sqref="B23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315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0.0032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19">$B$23*$E$7</f>
        <v>58400.934400000006</v>
      </c>
      <c r="C13">
        <v>1</v>
      </c>
      <c r="D13" s="5">
        <f aca="true" t="shared" si="1" ref="D13:D19">B13*C13</f>
        <v>58400.934400000006</v>
      </c>
    </row>
    <row r="14" spans="1:4" ht="15">
      <c r="A14">
        <f>A13+1</f>
        <v>2009</v>
      </c>
      <c r="B14" s="5">
        <f t="shared" si="0"/>
        <v>58400.934400000006</v>
      </c>
      <c r="C14">
        <f>C13+1</f>
        <v>2</v>
      </c>
      <c r="D14" s="5">
        <f t="shared" si="1"/>
        <v>116801.86880000001</v>
      </c>
    </row>
    <row r="15" spans="1:4" ht="15">
      <c r="A15">
        <f aca="true" t="shared" si="2" ref="A15:A20">A14+1</f>
        <v>2010</v>
      </c>
      <c r="B15" s="5">
        <f t="shared" si="0"/>
        <v>58400.934400000006</v>
      </c>
      <c r="C15">
        <f aca="true" t="shared" si="3" ref="C15:C20">C14+1</f>
        <v>3</v>
      </c>
      <c r="D15" s="5">
        <f t="shared" si="1"/>
        <v>175202.80320000002</v>
      </c>
    </row>
    <row r="16" spans="1:4" ht="15">
      <c r="A16">
        <f t="shared" si="2"/>
        <v>2011</v>
      </c>
      <c r="B16" s="5">
        <f t="shared" si="0"/>
        <v>58400.934400000006</v>
      </c>
      <c r="C16">
        <f t="shared" si="3"/>
        <v>4</v>
      </c>
      <c r="D16" s="5">
        <f t="shared" si="1"/>
        <v>233603.73760000002</v>
      </c>
    </row>
    <row r="17" spans="1:4" ht="15">
      <c r="A17">
        <f t="shared" si="2"/>
        <v>2012</v>
      </c>
      <c r="B17" s="5">
        <f t="shared" si="0"/>
        <v>58400.934400000006</v>
      </c>
      <c r="C17">
        <f t="shared" si="3"/>
        <v>5</v>
      </c>
      <c r="D17" s="5">
        <f t="shared" si="1"/>
        <v>292004.672</v>
      </c>
    </row>
    <row r="18" spans="1:4" ht="15">
      <c r="A18">
        <f t="shared" si="2"/>
        <v>2013</v>
      </c>
      <c r="B18" s="5">
        <f t="shared" si="0"/>
        <v>58400.934400000006</v>
      </c>
      <c r="C18">
        <f t="shared" si="3"/>
        <v>6</v>
      </c>
      <c r="D18" s="5">
        <f t="shared" si="1"/>
        <v>350405.60640000005</v>
      </c>
    </row>
    <row r="19" spans="1:4" ht="15">
      <c r="A19">
        <f t="shared" si="2"/>
        <v>2014</v>
      </c>
      <c r="B19" s="5">
        <f t="shared" si="0"/>
        <v>58400.934400000006</v>
      </c>
      <c r="C19">
        <f t="shared" si="3"/>
        <v>7</v>
      </c>
      <c r="D19" s="5">
        <f t="shared" si="1"/>
        <v>408806.5408</v>
      </c>
    </row>
    <row r="20" spans="1:4" ht="15">
      <c r="A20">
        <f t="shared" si="2"/>
        <v>2015</v>
      </c>
      <c r="B20" s="5">
        <f>$B$23-SUM(B13:B19)</f>
        <v>17841485.4592</v>
      </c>
      <c r="C20">
        <f t="shared" si="3"/>
        <v>8</v>
      </c>
      <c r="D20" s="5">
        <f>B20*C20</f>
        <v>142731883.6736</v>
      </c>
    </row>
    <row r="21" spans="2:4" ht="15">
      <c r="B21" s="5"/>
      <c r="D21" s="5"/>
    </row>
    <row r="22" spans="2:4" ht="15">
      <c r="B22" s="5"/>
      <c r="D22" s="5"/>
    </row>
    <row r="23" spans="1:5" ht="15">
      <c r="A23" s="1" t="s">
        <v>10</v>
      </c>
      <c r="B23" s="5">
        <v>18250292</v>
      </c>
      <c r="D23" s="5">
        <f>SUM(D13:D22)</f>
        <v>144367109.83679998</v>
      </c>
      <c r="E23" s="3">
        <f>D23/B23</f>
        <v>7.910399999999999</v>
      </c>
    </row>
    <row r="24" ht="15">
      <c r="B24" s="5"/>
    </row>
    <row r="27" spans="2:4" ht="15">
      <c r="B27" s="7"/>
      <c r="D27" s="7"/>
    </row>
    <row r="28" ht="15">
      <c r="D28" s="7"/>
    </row>
    <row r="29" ht="15">
      <c r="D29" s="8"/>
    </row>
    <row r="30" ht="15">
      <c r="D30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B23" sqref="B23"/>
    </sheetView>
  </sheetViews>
  <sheetFormatPr defaultColWidth="8.88671875" defaultRowHeight="15"/>
  <cols>
    <col min="1" max="1" width="9.5546875" style="0" customWidth="1"/>
    <col min="2" max="2" width="14.5546875" style="0" customWidth="1"/>
    <col min="3" max="3" width="9.5546875" style="0" customWidth="1"/>
    <col min="4" max="4" width="15.5546875" style="0" customWidth="1"/>
    <col min="5" max="6" width="9.5546875" style="0" customWidth="1"/>
  </cols>
  <sheetData>
    <row r="1" spans="1:6" ht="15">
      <c r="A1" s="1" t="s">
        <v>14</v>
      </c>
      <c r="F1" s="1" t="s">
        <v>0</v>
      </c>
    </row>
    <row r="2" ht="15">
      <c r="A2" s="1" t="s">
        <v>13</v>
      </c>
    </row>
    <row r="3" ht="15">
      <c r="A3" s="1" t="s">
        <v>11</v>
      </c>
    </row>
    <row r="4" spans="1:6" ht="15">
      <c r="A4" s="1" t="s">
        <v>15</v>
      </c>
      <c r="E4" t="s">
        <v>12</v>
      </c>
      <c r="F4" s="10">
        <v>316</v>
      </c>
    </row>
    <row r="5" ht="15">
      <c r="A5" s="1" t="s">
        <v>16</v>
      </c>
    </row>
    <row r="6" ht="15">
      <c r="A6" s="1"/>
    </row>
    <row r="7" spans="2:5" ht="15">
      <c r="B7" s="1" t="s">
        <v>1</v>
      </c>
      <c r="E7" s="4">
        <v>0.0089</v>
      </c>
    </row>
    <row r="9" spans="1:5" ht="15">
      <c r="A9" s="1" t="s">
        <v>0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5">
      <c r="A10" s="6" t="s">
        <v>6</v>
      </c>
      <c r="B10" s="6" t="s">
        <v>7</v>
      </c>
      <c r="C10" s="6" t="s">
        <v>8</v>
      </c>
      <c r="D10" s="6" t="s">
        <v>9</v>
      </c>
      <c r="E10" s="6" t="s">
        <v>3</v>
      </c>
    </row>
    <row r="13" spans="1:4" ht="15">
      <c r="A13">
        <v>2008</v>
      </c>
      <c r="B13" s="5">
        <f aca="true" t="shared" si="0" ref="B13:B19">$B$23*$E$7</f>
        <v>68390.4035</v>
      </c>
      <c r="C13">
        <v>1</v>
      </c>
      <c r="D13" s="5">
        <f aca="true" t="shared" si="1" ref="D13:D19">B13*C13</f>
        <v>68390.4035</v>
      </c>
    </row>
    <row r="14" spans="1:4" ht="15">
      <c r="A14">
        <f>A13+1</f>
        <v>2009</v>
      </c>
      <c r="B14" s="5">
        <f t="shared" si="0"/>
        <v>68390.4035</v>
      </c>
      <c r="C14">
        <f>C13+1</f>
        <v>2</v>
      </c>
      <c r="D14" s="5">
        <f t="shared" si="1"/>
        <v>136780.807</v>
      </c>
    </row>
    <row r="15" spans="1:4" ht="15">
      <c r="A15">
        <f aca="true" t="shared" si="2" ref="A15:A20">A14+1</f>
        <v>2010</v>
      </c>
      <c r="B15" s="5">
        <f t="shared" si="0"/>
        <v>68390.4035</v>
      </c>
      <c r="C15">
        <f aca="true" t="shared" si="3" ref="C15:C20">C14+1</f>
        <v>3</v>
      </c>
      <c r="D15" s="5">
        <f t="shared" si="1"/>
        <v>205171.2105</v>
      </c>
    </row>
    <row r="16" spans="1:4" ht="15">
      <c r="A16">
        <f t="shared" si="2"/>
        <v>2011</v>
      </c>
      <c r="B16" s="5">
        <f t="shared" si="0"/>
        <v>68390.4035</v>
      </c>
      <c r="C16">
        <f t="shared" si="3"/>
        <v>4</v>
      </c>
      <c r="D16" s="5">
        <f t="shared" si="1"/>
        <v>273561.614</v>
      </c>
    </row>
    <row r="17" spans="1:4" ht="15">
      <c r="A17">
        <f t="shared" si="2"/>
        <v>2012</v>
      </c>
      <c r="B17" s="5">
        <f t="shared" si="0"/>
        <v>68390.4035</v>
      </c>
      <c r="C17">
        <f t="shared" si="3"/>
        <v>5</v>
      </c>
      <c r="D17" s="5">
        <f t="shared" si="1"/>
        <v>341952.0175</v>
      </c>
    </row>
    <row r="18" spans="1:4" ht="15">
      <c r="A18">
        <f t="shared" si="2"/>
        <v>2013</v>
      </c>
      <c r="B18" s="5">
        <f t="shared" si="0"/>
        <v>68390.4035</v>
      </c>
      <c r="C18">
        <f t="shared" si="3"/>
        <v>6</v>
      </c>
      <c r="D18" s="5">
        <f t="shared" si="1"/>
        <v>410342.421</v>
      </c>
    </row>
    <row r="19" spans="1:4" ht="15">
      <c r="A19">
        <f t="shared" si="2"/>
        <v>2014</v>
      </c>
      <c r="B19" s="5">
        <f t="shared" si="0"/>
        <v>68390.4035</v>
      </c>
      <c r="C19">
        <f t="shared" si="3"/>
        <v>7</v>
      </c>
      <c r="D19" s="5">
        <f t="shared" si="1"/>
        <v>478732.8245</v>
      </c>
    </row>
    <row r="20" spans="1:4" ht="15">
      <c r="A20">
        <f t="shared" si="2"/>
        <v>2015</v>
      </c>
      <c r="B20" s="5">
        <f>$B$23-SUM(B13:B19)</f>
        <v>7205582.1755</v>
      </c>
      <c r="C20">
        <f t="shared" si="3"/>
        <v>8</v>
      </c>
      <c r="D20" s="5">
        <f>B20*C20</f>
        <v>57644657.404</v>
      </c>
    </row>
    <row r="21" spans="2:4" ht="15">
      <c r="B21" s="5"/>
      <c r="D21" s="5"/>
    </row>
    <row r="22" spans="2:4" ht="15">
      <c r="B22" s="5"/>
      <c r="D22" s="5"/>
    </row>
    <row r="23" spans="1:5" ht="15">
      <c r="A23" s="1" t="s">
        <v>10</v>
      </c>
      <c r="B23" s="5">
        <v>7684315</v>
      </c>
      <c r="D23" s="5">
        <f>SUM(D13:D22)</f>
        <v>59559588.702</v>
      </c>
      <c r="E23" s="3">
        <f>D23/B23</f>
        <v>7.7508</v>
      </c>
    </row>
    <row r="24" ht="15">
      <c r="B24" s="5"/>
    </row>
    <row r="27" spans="2:4" ht="15">
      <c r="B27" s="7"/>
      <c r="D27" s="7"/>
    </row>
    <row r="28" ht="15">
      <c r="D28" s="7"/>
    </row>
    <row r="29" ht="15">
      <c r="D29" s="8"/>
    </row>
    <row r="30" ht="15">
      <c r="D30" s="9"/>
    </row>
  </sheetData>
  <printOptions/>
  <pageMargins left="0.75" right="0.75" top="1" bottom="1" header="0.5" footer="0.5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s390872</cp:lastModifiedBy>
  <cp:lastPrinted>2005-08-12T17:53:24Z</cp:lastPrinted>
  <dcterms:created xsi:type="dcterms:W3CDTF">2003-05-19T20:10:37Z</dcterms:created>
  <dcterms:modified xsi:type="dcterms:W3CDTF">2008-12-02T14:00:35Z</dcterms:modified>
  <cp:category/>
  <cp:version/>
  <cp:contentType/>
  <cp:contentStatus/>
</cp:coreProperties>
</file>