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9100" activeTab="0"/>
  </bookViews>
  <sheets>
    <sheet name="U4-311" sheetId="1" r:id="rId1"/>
    <sheet name="U4-312" sheetId="2" r:id="rId2"/>
    <sheet name="U4-314" sheetId="3" r:id="rId3"/>
    <sheet name="U4-315" sheetId="4" r:id="rId4"/>
    <sheet name="U4-316" sheetId="5" r:id="rId5"/>
  </sheets>
  <definedNames/>
  <calcPr fullCalcOnLoad="1"/>
</workbook>
</file>

<file path=xl/sharedStrings.xml><?xml version="1.0" encoding="utf-8"?>
<sst xmlns="http://schemas.openxmlformats.org/spreadsheetml/2006/main" count="95" uniqueCount="17">
  <si>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</si>
  <si>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</si>
  <si>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</si>
  <si>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</si>
  <si>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</si>
  <si>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</si>
  <si>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</si>
  <si>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</si>
  <si>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</si>
  <si>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</si>
  <si>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</si>
  <si>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</si>
  <si>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</si>
  <si>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</si>
  <si>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OHIO POWER COMPANY</t>
  </si>
  <si>
    <t xml:space="preserve">                                         MITCHELL</t>
  </si>
  <si>
    <t xml:space="preserve">                         RETIREMENT YEAR  -  2031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</si>
</sst>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5">
      <selection activeCell="B39" sqref="B39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  <col min="7" max="16384" width="8.664062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311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>$B$39*$E$7</f>
        <v>151837.9247</v>
      </c>
      <c r="C13">
        <v>0.5</v>
      </c>
      <c r="D13" s="5">
        <f>B13*C13</f>
        <v>75918.96235</v>
      </c>
    </row>
    <row r="14" spans="1:4" ht="15">
      <c r="A14">
        <f>A13+1</f>
        <v>2009</v>
      </c>
      <c r="B14" s="5">
        <f>$B$39*$E$7</f>
        <v>151837.9247</v>
      </c>
      <c r="C14">
        <f>C13+1</f>
        <v>1.5</v>
      </c>
      <c r="D14" s="5">
        <f>B14*C14</f>
        <v>227756.88705000002</v>
      </c>
    </row>
    <row r="15" spans="1:4" ht="15">
      <c r="A15">
        <f aca="true" t="shared" si="0" ref="A15:A36">A14+1</f>
        <v>2010</v>
      </c>
      <c r="B15" s="5">
        <f aca="true" t="shared" si="1" ref="B15:B35">$B$39*$E$7</f>
        <v>151837.9247</v>
      </c>
      <c r="C15">
        <f aca="true" t="shared" si="2" ref="C15:C36">C14+1</f>
        <v>2.5</v>
      </c>
      <c r="D15" s="5">
        <f>B15*C15</f>
        <v>379594.81175</v>
      </c>
    </row>
    <row r="16" spans="1:4" ht="15">
      <c r="A16">
        <f t="shared" si="0"/>
        <v>2011</v>
      </c>
      <c r="B16" s="5">
        <f t="shared" si="1"/>
        <v>151837.9247</v>
      </c>
      <c r="C16">
        <f t="shared" si="2"/>
        <v>3.5</v>
      </c>
      <c r="D16" s="5">
        <f>B16*C16</f>
        <v>531432.73645</v>
      </c>
    </row>
    <row r="17" spans="1:4" ht="15">
      <c r="A17">
        <f t="shared" si="0"/>
        <v>2012</v>
      </c>
      <c r="B17" s="5">
        <f t="shared" si="1"/>
        <v>151837.9247</v>
      </c>
      <c r="C17">
        <f t="shared" si="2"/>
        <v>4.5</v>
      </c>
      <c r="D17" s="5">
        <f>B17*C17</f>
        <v>683270.66115</v>
      </c>
    </row>
    <row r="18" spans="1:4" ht="15">
      <c r="A18">
        <f t="shared" si="0"/>
        <v>2013</v>
      </c>
      <c r="B18" s="5">
        <f t="shared" si="1"/>
        <v>151837.9247</v>
      </c>
      <c r="C18">
        <f t="shared" si="2"/>
        <v>5.5</v>
      </c>
      <c r="D18" s="5">
        <f>B18*C18</f>
        <v>835108.58585</v>
      </c>
    </row>
    <row r="19" spans="1:4" ht="15">
      <c r="A19">
        <f t="shared" si="0"/>
        <v>2014</v>
      </c>
      <c r="B19" s="5">
        <f t="shared" si="1"/>
        <v>151837.9247</v>
      </c>
      <c r="C19">
        <f t="shared" si="2"/>
        <v>6.5</v>
      </c>
      <c r="D19" s="5">
        <f>B19*C19</f>
        <v>986946.51055</v>
      </c>
    </row>
    <row r="20" spans="1:4" ht="15">
      <c r="A20">
        <f t="shared" si="0"/>
        <v>2015</v>
      </c>
      <c r="B20" s="5">
        <f t="shared" si="1"/>
        <v>151837.9247</v>
      </c>
      <c r="C20">
        <f t="shared" si="2"/>
        <v>7.5</v>
      </c>
      <c r="D20" s="5">
        <f>B20*C20</f>
        <v>1138784.43525</v>
      </c>
    </row>
    <row r="21" spans="1:4" ht="15">
      <c r="A21">
        <f t="shared" si="0"/>
        <v>2016</v>
      </c>
      <c r="B21" s="5">
        <f t="shared" si="1"/>
        <v>151837.9247</v>
      </c>
      <c r="C21">
        <f t="shared" si="2"/>
        <v>8.5</v>
      </c>
      <c r="D21" s="5">
        <f>B21*C21</f>
        <v>1290622.35995</v>
      </c>
    </row>
    <row r="22" spans="1:4" ht="15">
      <c r="A22">
        <f t="shared" si="0"/>
        <v>2017</v>
      </c>
      <c r="B22" s="5">
        <f t="shared" si="1"/>
        <v>151837.9247</v>
      </c>
      <c r="C22">
        <f t="shared" si="2"/>
        <v>9.5</v>
      </c>
      <c r="D22" s="5">
        <f aca="true" t="shared" si="3" ref="D22:D34">B22*C22</f>
        <v>1442460.28465</v>
      </c>
    </row>
    <row r="23" spans="1:4" ht="15">
      <c r="A23">
        <f t="shared" si="0"/>
        <v>2018</v>
      </c>
      <c r="B23" s="5">
        <f t="shared" si="1"/>
        <v>151837.9247</v>
      </c>
      <c r="C23">
        <f t="shared" si="2"/>
        <v>10.5</v>
      </c>
      <c r="D23" s="5">
        <f t="shared" si="3"/>
        <v>1594298.2093500001</v>
      </c>
    </row>
    <row r="24" spans="1:4" ht="15">
      <c r="A24">
        <f t="shared" si="0"/>
        <v>2019</v>
      </c>
      <c r="B24" s="5">
        <f t="shared" si="1"/>
        <v>151837.9247</v>
      </c>
      <c r="C24">
        <f t="shared" si="2"/>
        <v>11.5</v>
      </c>
      <c r="D24" s="5">
        <f t="shared" si="3"/>
        <v>1746136.13405</v>
      </c>
    </row>
    <row r="25" spans="1:4" ht="15">
      <c r="A25">
        <f t="shared" si="0"/>
        <v>2020</v>
      </c>
      <c r="B25" s="5">
        <f t="shared" si="1"/>
        <v>151837.9247</v>
      </c>
      <c r="C25">
        <f t="shared" si="2"/>
        <v>12.5</v>
      </c>
      <c r="D25" s="5">
        <f t="shared" si="3"/>
        <v>1897974.05875</v>
      </c>
    </row>
    <row r="26" spans="1:4" ht="15">
      <c r="A26">
        <f t="shared" si="0"/>
        <v>2021</v>
      </c>
      <c r="B26" s="5">
        <f t="shared" si="1"/>
        <v>151837.9247</v>
      </c>
      <c r="C26">
        <f t="shared" si="2"/>
        <v>13.5</v>
      </c>
      <c r="D26" s="5">
        <f t="shared" si="3"/>
        <v>2049811.98345</v>
      </c>
    </row>
    <row r="27" spans="1:4" ht="15">
      <c r="A27">
        <f t="shared" si="0"/>
        <v>2022</v>
      </c>
      <c r="B27" s="5">
        <f t="shared" si="1"/>
        <v>151837.9247</v>
      </c>
      <c r="C27">
        <f t="shared" si="2"/>
        <v>14.5</v>
      </c>
      <c r="D27" s="5">
        <f t="shared" si="3"/>
        <v>2201649.90815</v>
      </c>
    </row>
    <row r="28" spans="1:4" ht="15">
      <c r="A28">
        <f t="shared" si="0"/>
        <v>2023</v>
      </c>
      <c r="B28" s="5">
        <f t="shared" si="1"/>
        <v>151837.9247</v>
      </c>
      <c r="C28">
        <f t="shared" si="2"/>
        <v>15.5</v>
      </c>
      <c r="D28" s="5">
        <f t="shared" si="3"/>
        <v>2353487.83285</v>
      </c>
    </row>
    <row r="29" spans="1:4" ht="15">
      <c r="A29">
        <f t="shared" si="0"/>
        <v>2024</v>
      </c>
      <c r="B29" s="5">
        <f t="shared" si="1"/>
        <v>151837.9247</v>
      </c>
      <c r="C29">
        <f t="shared" si="2"/>
        <v>16.5</v>
      </c>
      <c r="D29" s="5">
        <f t="shared" si="3"/>
        <v>2505325.75755</v>
      </c>
    </row>
    <row r="30" spans="1:4" ht="15">
      <c r="A30">
        <f t="shared" si="0"/>
        <v>2025</v>
      </c>
      <c r="B30" s="5">
        <f t="shared" si="1"/>
        <v>151837.9247</v>
      </c>
      <c r="C30">
        <f t="shared" si="2"/>
        <v>17.5</v>
      </c>
      <c r="D30" s="5">
        <f t="shared" si="3"/>
        <v>2657163.68225</v>
      </c>
    </row>
    <row r="31" spans="1:4" ht="15">
      <c r="A31">
        <f t="shared" si="0"/>
        <v>2026</v>
      </c>
      <c r="B31" s="5">
        <f t="shared" si="1"/>
        <v>151837.9247</v>
      </c>
      <c r="C31">
        <f t="shared" si="2"/>
        <v>18.5</v>
      </c>
      <c r="D31" s="5">
        <f t="shared" si="3"/>
        <v>2809001.60695</v>
      </c>
    </row>
    <row r="32" spans="1:4" ht="15">
      <c r="A32">
        <f t="shared" si="0"/>
        <v>2027</v>
      </c>
      <c r="B32" s="5">
        <f t="shared" si="1"/>
        <v>151837.9247</v>
      </c>
      <c r="C32">
        <f t="shared" si="2"/>
        <v>19.5</v>
      </c>
      <c r="D32" s="5">
        <f t="shared" si="3"/>
        <v>2960839.5316500003</v>
      </c>
    </row>
    <row r="33" spans="1:4" ht="15">
      <c r="A33">
        <f t="shared" si="0"/>
        <v>2028</v>
      </c>
      <c r="B33" s="5">
        <f t="shared" si="1"/>
        <v>151837.9247</v>
      </c>
      <c r="C33">
        <f t="shared" si="2"/>
        <v>20.5</v>
      </c>
      <c r="D33" s="5">
        <f t="shared" si="3"/>
        <v>3112677.45635</v>
      </c>
    </row>
    <row r="34" spans="1:4" ht="15">
      <c r="A34">
        <f t="shared" si="0"/>
        <v>2029</v>
      </c>
      <c r="B34" s="5">
        <f t="shared" si="1"/>
        <v>151837.9247</v>
      </c>
      <c r="C34">
        <f t="shared" si="2"/>
        <v>21.5</v>
      </c>
      <c r="D34" s="5">
        <f t="shared" si="3"/>
        <v>3264515.38105</v>
      </c>
    </row>
    <row r="35" spans="1:4" ht="15">
      <c r="A35">
        <f t="shared" si="0"/>
        <v>2030</v>
      </c>
      <c r="B35" s="5">
        <f t="shared" si="1"/>
        <v>151837.9247</v>
      </c>
      <c r="C35">
        <f t="shared" si="2"/>
        <v>22.5</v>
      </c>
      <c r="D35" s="5">
        <f>B35*C35</f>
        <v>3416353.3057500003</v>
      </c>
    </row>
    <row r="36" spans="1:4" ht="15">
      <c r="A36">
        <f t="shared" si="0"/>
        <v>2031</v>
      </c>
      <c r="B36" s="5">
        <f>$B$39-SUM(B13:B35)</f>
        <v>62524216.7319</v>
      </c>
      <c r="C36">
        <f t="shared" si="2"/>
        <v>23.5</v>
      </c>
      <c r="D36" s="5">
        <f>B36*C36</f>
        <v>1469319093.19965</v>
      </c>
    </row>
    <row r="37" spans="2:4" ht="15">
      <c r="B37" s="5"/>
      <c r="D37" s="5"/>
    </row>
    <row r="38" spans="2:4" ht="15">
      <c r="B38" s="5"/>
      <c r="D38" s="5"/>
    </row>
    <row r="39" spans="1:5" ht="15">
      <c r="A39" s="1" t="s">
        <v>10</v>
      </c>
      <c r="B39" s="5">
        <v>66016489</v>
      </c>
      <c r="D39" s="5">
        <f>SUM(D13:D38)</f>
        <v>1509480224.2828</v>
      </c>
      <c r="E39" s="3">
        <f>D39/B39</f>
        <v>22.865199999999998</v>
      </c>
    </row>
    <row r="40" ht="15">
      <c r="B40" s="5"/>
    </row>
    <row r="43" spans="2:4" ht="15">
      <c r="B43" s="7"/>
      <c r="D43" s="7"/>
    </row>
    <row r="44" ht="15">
      <c r="D44" s="7"/>
    </row>
    <row r="45" ht="15">
      <c r="D45" s="8"/>
    </row>
    <row r="46" ht="15">
      <c r="D46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9">
      <selection activeCell="D31" sqref="D3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  <col min="7" max="16384" width="8.664062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312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>$B$39*$E$7</f>
        <v>12729343.7532</v>
      </c>
      <c r="C13">
        <v>0.5</v>
      </c>
      <c r="D13" s="5">
        <f>B13*C13</f>
        <v>6364671.8766</v>
      </c>
    </row>
    <row r="14" spans="1:4" ht="15">
      <c r="A14">
        <f>A13+1</f>
        <v>2009</v>
      </c>
      <c r="B14" s="5">
        <f>$B$39*$E$7</f>
        <v>12729343.7532</v>
      </c>
      <c r="C14">
        <f>C13+1</f>
        <v>1.5</v>
      </c>
      <c r="D14" s="5">
        <f>B14*C14</f>
        <v>19094015.6298</v>
      </c>
    </row>
    <row r="15" spans="1:4" ht="15">
      <c r="A15">
        <f aca="true" t="shared" si="0" ref="A15:A36">A14+1</f>
        <v>2010</v>
      </c>
      <c r="B15" s="5">
        <f aca="true" t="shared" si="1" ref="B15:B35">$B$39*$E$7</f>
        <v>12729343.7532</v>
      </c>
      <c r="C15">
        <f aca="true" t="shared" si="2" ref="C15:C36">C14+1</f>
        <v>2.5</v>
      </c>
      <c r="D15" s="5">
        <f>B15*C15</f>
        <v>31823359.383</v>
      </c>
    </row>
    <row r="16" spans="1:4" ht="15">
      <c r="A16">
        <f t="shared" si="0"/>
        <v>2011</v>
      </c>
      <c r="B16" s="5">
        <f t="shared" si="1"/>
        <v>12729343.7532</v>
      </c>
      <c r="C16">
        <f t="shared" si="2"/>
        <v>3.5</v>
      </c>
      <c r="D16" s="5">
        <f>B16*C16</f>
        <v>44552703.1362</v>
      </c>
    </row>
    <row r="17" spans="1:4" ht="15">
      <c r="A17">
        <f t="shared" si="0"/>
        <v>2012</v>
      </c>
      <c r="B17" s="5">
        <f t="shared" si="1"/>
        <v>12729343.7532</v>
      </c>
      <c r="C17">
        <f t="shared" si="2"/>
        <v>4.5</v>
      </c>
      <c r="D17" s="5">
        <f>B17*C17</f>
        <v>57282046.8894</v>
      </c>
    </row>
    <row r="18" spans="1:4" ht="15">
      <c r="A18">
        <f t="shared" si="0"/>
        <v>2013</v>
      </c>
      <c r="B18" s="5">
        <f t="shared" si="1"/>
        <v>12729343.7532</v>
      </c>
      <c r="C18">
        <f t="shared" si="2"/>
        <v>5.5</v>
      </c>
      <c r="D18" s="5">
        <f>B18*C18</f>
        <v>70011390.6426</v>
      </c>
    </row>
    <row r="19" spans="1:4" ht="15">
      <c r="A19">
        <f t="shared" si="0"/>
        <v>2014</v>
      </c>
      <c r="B19" s="5">
        <f t="shared" si="1"/>
        <v>12729343.7532</v>
      </c>
      <c r="C19">
        <f t="shared" si="2"/>
        <v>6.5</v>
      </c>
      <c r="D19" s="5">
        <f>B19*C19</f>
        <v>82740734.3958</v>
      </c>
    </row>
    <row r="20" spans="1:4" ht="15">
      <c r="A20">
        <f t="shared" si="0"/>
        <v>2015</v>
      </c>
      <c r="B20" s="5">
        <f t="shared" si="1"/>
        <v>12729343.7532</v>
      </c>
      <c r="C20">
        <f t="shared" si="2"/>
        <v>7.5</v>
      </c>
      <c r="D20" s="5">
        <f>B20*C20</f>
        <v>95470078.149</v>
      </c>
    </row>
    <row r="21" spans="1:4" ht="15">
      <c r="A21">
        <f t="shared" si="0"/>
        <v>2016</v>
      </c>
      <c r="B21" s="5">
        <f t="shared" si="1"/>
        <v>12729343.7532</v>
      </c>
      <c r="C21">
        <f t="shared" si="2"/>
        <v>8.5</v>
      </c>
      <c r="D21" s="5">
        <f>B21*C21</f>
        <v>108199421.9022</v>
      </c>
    </row>
    <row r="22" spans="1:4" ht="15">
      <c r="A22">
        <f t="shared" si="0"/>
        <v>2017</v>
      </c>
      <c r="B22" s="5">
        <f t="shared" si="1"/>
        <v>12729343.7532</v>
      </c>
      <c r="C22">
        <f t="shared" si="2"/>
        <v>9.5</v>
      </c>
      <c r="D22" s="5">
        <f aca="true" t="shared" si="3" ref="D22:D34">B22*C22</f>
        <v>120928765.65540001</v>
      </c>
    </row>
    <row r="23" spans="1:4" ht="15">
      <c r="A23">
        <f t="shared" si="0"/>
        <v>2018</v>
      </c>
      <c r="B23" s="5">
        <f t="shared" si="1"/>
        <v>12729343.7532</v>
      </c>
      <c r="C23">
        <f t="shared" si="2"/>
        <v>10.5</v>
      </c>
      <c r="D23" s="5">
        <f t="shared" si="3"/>
        <v>133658109.4086</v>
      </c>
    </row>
    <row r="24" spans="1:4" ht="15">
      <c r="A24">
        <f t="shared" si="0"/>
        <v>2019</v>
      </c>
      <c r="B24" s="5">
        <f t="shared" si="1"/>
        <v>12729343.7532</v>
      </c>
      <c r="C24">
        <f t="shared" si="2"/>
        <v>11.5</v>
      </c>
      <c r="D24" s="5">
        <f t="shared" si="3"/>
        <v>146387453.1618</v>
      </c>
    </row>
    <row r="25" spans="1:4" ht="15">
      <c r="A25">
        <f t="shared" si="0"/>
        <v>2020</v>
      </c>
      <c r="B25" s="5">
        <f t="shared" si="1"/>
        <v>12729343.7532</v>
      </c>
      <c r="C25">
        <f t="shared" si="2"/>
        <v>12.5</v>
      </c>
      <c r="D25" s="5">
        <f t="shared" si="3"/>
        <v>159116796.915</v>
      </c>
    </row>
    <row r="26" spans="1:4" ht="15">
      <c r="A26">
        <f t="shared" si="0"/>
        <v>2021</v>
      </c>
      <c r="B26" s="5">
        <f t="shared" si="1"/>
        <v>12729343.7532</v>
      </c>
      <c r="C26">
        <f t="shared" si="2"/>
        <v>13.5</v>
      </c>
      <c r="D26" s="5">
        <f t="shared" si="3"/>
        <v>171846140.66820002</v>
      </c>
    </row>
    <row r="27" spans="1:4" ht="15">
      <c r="A27">
        <f t="shared" si="0"/>
        <v>2022</v>
      </c>
      <c r="B27" s="5">
        <f t="shared" si="1"/>
        <v>12729343.7532</v>
      </c>
      <c r="C27">
        <f t="shared" si="2"/>
        <v>14.5</v>
      </c>
      <c r="D27" s="5">
        <f t="shared" si="3"/>
        <v>184575484.4214</v>
      </c>
    </row>
    <row r="28" spans="1:4" ht="15">
      <c r="A28">
        <f t="shared" si="0"/>
        <v>2023</v>
      </c>
      <c r="B28" s="5">
        <f t="shared" si="1"/>
        <v>12729343.7532</v>
      </c>
      <c r="C28">
        <f t="shared" si="2"/>
        <v>15.5</v>
      </c>
      <c r="D28" s="5">
        <f t="shared" si="3"/>
        <v>197304828.1746</v>
      </c>
    </row>
    <row r="29" spans="1:4" ht="15">
      <c r="A29">
        <f t="shared" si="0"/>
        <v>2024</v>
      </c>
      <c r="B29" s="5">
        <f t="shared" si="1"/>
        <v>12729343.7532</v>
      </c>
      <c r="C29">
        <f t="shared" si="2"/>
        <v>16.5</v>
      </c>
      <c r="D29" s="5">
        <f t="shared" si="3"/>
        <v>210034171.9278</v>
      </c>
    </row>
    <row r="30" spans="1:4" ht="15">
      <c r="A30">
        <f t="shared" si="0"/>
        <v>2025</v>
      </c>
      <c r="B30" s="5">
        <f t="shared" si="1"/>
        <v>12729343.7532</v>
      </c>
      <c r="C30">
        <f t="shared" si="2"/>
        <v>17.5</v>
      </c>
      <c r="D30" s="5">
        <f t="shared" si="3"/>
        <v>222763515.681</v>
      </c>
    </row>
    <row r="31" spans="1:4" ht="15">
      <c r="A31">
        <f t="shared" si="0"/>
        <v>2026</v>
      </c>
      <c r="B31" s="5">
        <f t="shared" si="1"/>
        <v>12729343.7532</v>
      </c>
      <c r="C31">
        <f t="shared" si="2"/>
        <v>18.5</v>
      </c>
      <c r="D31" s="5">
        <f t="shared" si="3"/>
        <v>235492859.4342</v>
      </c>
    </row>
    <row r="32" spans="1:4" ht="15">
      <c r="A32">
        <f t="shared" si="0"/>
        <v>2027</v>
      </c>
      <c r="B32" s="5">
        <f t="shared" si="1"/>
        <v>12729343.7532</v>
      </c>
      <c r="C32">
        <f t="shared" si="2"/>
        <v>19.5</v>
      </c>
      <c r="D32" s="5">
        <f t="shared" si="3"/>
        <v>248222203.1874</v>
      </c>
    </row>
    <row r="33" spans="1:4" ht="15">
      <c r="A33">
        <f t="shared" si="0"/>
        <v>2028</v>
      </c>
      <c r="B33" s="5">
        <f t="shared" si="1"/>
        <v>12729343.7532</v>
      </c>
      <c r="C33">
        <f t="shared" si="2"/>
        <v>20.5</v>
      </c>
      <c r="D33" s="5">
        <f t="shared" si="3"/>
        <v>260951546.9406</v>
      </c>
    </row>
    <row r="34" spans="1:4" ht="15">
      <c r="A34">
        <f t="shared" si="0"/>
        <v>2029</v>
      </c>
      <c r="B34" s="5">
        <f t="shared" si="1"/>
        <v>12729343.7532</v>
      </c>
      <c r="C34">
        <f t="shared" si="2"/>
        <v>21.5</v>
      </c>
      <c r="D34" s="5">
        <f t="shared" si="3"/>
        <v>273680890.69380003</v>
      </c>
    </row>
    <row r="35" spans="1:4" ht="15">
      <c r="A35">
        <f t="shared" si="0"/>
        <v>2030</v>
      </c>
      <c r="B35" s="5">
        <f t="shared" si="1"/>
        <v>12729343.7532</v>
      </c>
      <c r="C35">
        <f t="shared" si="2"/>
        <v>22.5</v>
      </c>
      <c r="D35" s="5">
        <f>B35*C35</f>
        <v>286410234.447</v>
      </c>
    </row>
    <row r="36" spans="1:4" ht="15">
      <c r="A36">
        <f t="shared" si="0"/>
        <v>2031</v>
      </c>
      <c r="B36" s="5">
        <f>$B$39-SUM(B13:B35)</f>
        <v>1090849414.6764002</v>
      </c>
      <c r="C36">
        <f t="shared" si="2"/>
        <v>23.5</v>
      </c>
      <c r="D36" s="5">
        <f>B36*C36</f>
        <v>25634961244.895405</v>
      </c>
    </row>
    <row r="37" spans="2:4" ht="15">
      <c r="B37" s="5"/>
      <c r="D37" s="5"/>
    </row>
    <row r="38" spans="2:4" ht="15">
      <c r="B38" s="5"/>
      <c r="D38" s="5"/>
    </row>
    <row r="39" spans="1:5" ht="15">
      <c r="A39" s="1" t="s">
        <v>10</v>
      </c>
      <c r="B39" s="5">
        <v>1383624321</v>
      </c>
      <c r="D39" s="5">
        <f>SUM(D13:D38)</f>
        <v>29001872667.616806</v>
      </c>
      <c r="E39" s="3">
        <f>D39/B39</f>
        <v>20.960800000000006</v>
      </c>
    </row>
    <row r="40" ht="15">
      <c r="B40" s="5"/>
    </row>
    <row r="43" spans="2:4" ht="15">
      <c r="B43" s="7"/>
      <c r="D43" s="7"/>
    </row>
    <row r="44" ht="15">
      <c r="D44" s="7"/>
    </row>
    <row r="45" ht="15">
      <c r="D45" s="8"/>
    </row>
    <row r="46" ht="15">
      <c r="D46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6">
      <selection activeCell="B39" sqref="B39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  <col min="7" max="16384" width="8.664062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314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>$B$39*$E$7</f>
        <v>1456118.362</v>
      </c>
      <c r="C13">
        <v>0.5</v>
      </c>
      <c r="D13" s="5">
        <f>B13*C13</f>
        <v>728059.181</v>
      </c>
    </row>
    <row r="14" spans="1:4" ht="15">
      <c r="A14">
        <f>A13+1</f>
        <v>2009</v>
      </c>
      <c r="B14" s="5">
        <f>$B$39*$E$7</f>
        <v>1456118.362</v>
      </c>
      <c r="C14">
        <f>C13+1</f>
        <v>1.5</v>
      </c>
      <c r="D14" s="5">
        <f>B14*C14</f>
        <v>2184177.543</v>
      </c>
    </row>
    <row r="15" spans="1:4" ht="15">
      <c r="A15">
        <f aca="true" t="shared" si="0" ref="A15:A36">A14+1</f>
        <v>2010</v>
      </c>
      <c r="B15" s="5">
        <f aca="true" t="shared" si="1" ref="B15:B35">$B$39*$E$7</f>
        <v>1456118.362</v>
      </c>
      <c r="C15">
        <f aca="true" t="shared" si="2" ref="C15:C36">C14+1</f>
        <v>2.5</v>
      </c>
      <c r="D15" s="5">
        <f>B15*C15</f>
        <v>3640295.905</v>
      </c>
    </row>
    <row r="16" spans="1:4" ht="15">
      <c r="A16">
        <f t="shared" si="0"/>
        <v>2011</v>
      </c>
      <c r="B16" s="5">
        <f t="shared" si="1"/>
        <v>1456118.362</v>
      </c>
      <c r="C16">
        <f t="shared" si="2"/>
        <v>3.5</v>
      </c>
      <c r="D16" s="5">
        <f>B16*C16</f>
        <v>5096414.267</v>
      </c>
    </row>
    <row r="17" spans="1:4" ht="15">
      <c r="A17">
        <f t="shared" si="0"/>
        <v>2012</v>
      </c>
      <c r="B17" s="5">
        <f t="shared" si="1"/>
        <v>1456118.362</v>
      </c>
      <c r="C17">
        <f t="shared" si="2"/>
        <v>4.5</v>
      </c>
      <c r="D17" s="5">
        <f>B17*C17</f>
        <v>6552532.629</v>
      </c>
    </row>
    <row r="18" spans="1:4" ht="15">
      <c r="A18">
        <f t="shared" si="0"/>
        <v>2013</v>
      </c>
      <c r="B18" s="5">
        <f t="shared" si="1"/>
        <v>1456118.362</v>
      </c>
      <c r="C18">
        <f t="shared" si="2"/>
        <v>5.5</v>
      </c>
      <c r="D18" s="5">
        <f>B18*C18</f>
        <v>8008650.990999999</v>
      </c>
    </row>
    <row r="19" spans="1:4" ht="15">
      <c r="A19">
        <f t="shared" si="0"/>
        <v>2014</v>
      </c>
      <c r="B19" s="5">
        <f t="shared" si="1"/>
        <v>1456118.362</v>
      </c>
      <c r="C19">
        <f t="shared" si="2"/>
        <v>6.5</v>
      </c>
      <c r="D19" s="5">
        <f>B19*C19</f>
        <v>9464769.353</v>
      </c>
    </row>
    <row r="20" spans="1:4" ht="15">
      <c r="A20">
        <f t="shared" si="0"/>
        <v>2015</v>
      </c>
      <c r="B20" s="5">
        <f t="shared" si="1"/>
        <v>1456118.362</v>
      </c>
      <c r="C20">
        <f t="shared" si="2"/>
        <v>7.5</v>
      </c>
      <c r="D20" s="5">
        <f>B20*C20</f>
        <v>10920887.715</v>
      </c>
    </row>
    <row r="21" spans="1:4" ht="15">
      <c r="A21">
        <f t="shared" si="0"/>
        <v>2016</v>
      </c>
      <c r="B21" s="5">
        <f t="shared" si="1"/>
        <v>1456118.362</v>
      </c>
      <c r="C21">
        <f t="shared" si="2"/>
        <v>8.5</v>
      </c>
      <c r="D21" s="5">
        <f>B21*C21</f>
        <v>12377006.077</v>
      </c>
    </row>
    <row r="22" spans="1:4" ht="15">
      <c r="A22">
        <f t="shared" si="0"/>
        <v>2017</v>
      </c>
      <c r="B22" s="5">
        <f t="shared" si="1"/>
        <v>1456118.362</v>
      </c>
      <c r="C22">
        <f t="shared" si="2"/>
        <v>9.5</v>
      </c>
      <c r="D22" s="5">
        <f aca="true" t="shared" si="3" ref="D22:D34">B22*C22</f>
        <v>13833124.439</v>
      </c>
    </row>
    <row r="23" spans="1:4" ht="15">
      <c r="A23">
        <f t="shared" si="0"/>
        <v>2018</v>
      </c>
      <c r="B23" s="5">
        <f t="shared" si="1"/>
        <v>1456118.362</v>
      </c>
      <c r="C23">
        <f t="shared" si="2"/>
        <v>10.5</v>
      </c>
      <c r="D23" s="5">
        <f t="shared" si="3"/>
        <v>15289242.800999999</v>
      </c>
    </row>
    <row r="24" spans="1:4" ht="15">
      <c r="A24">
        <f t="shared" si="0"/>
        <v>2019</v>
      </c>
      <c r="B24" s="5">
        <f t="shared" si="1"/>
        <v>1456118.362</v>
      </c>
      <c r="C24">
        <f t="shared" si="2"/>
        <v>11.5</v>
      </c>
      <c r="D24" s="5">
        <f t="shared" si="3"/>
        <v>16745361.162999999</v>
      </c>
    </row>
    <row r="25" spans="1:4" ht="15">
      <c r="A25">
        <f t="shared" si="0"/>
        <v>2020</v>
      </c>
      <c r="B25" s="5">
        <f t="shared" si="1"/>
        <v>1456118.362</v>
      </c>
      <c r="C25">
        <f t="shared" si="2"/>
        <v>12.5</v>
      </c>
      <c r="D25" s="5">
        <f t="shared" si="3"/>
        <v>18201479.525</v>
      </c>
    </row>
    <row r="26" spans="1:4" ht="15">
      <c r="A26">
        <f t="shared" si="0"/>
        <v>2021</v>
      </c>
      <c r="B26" s="5">
        <f t="shared" si="1"/>
        <v>1456118.362</v>
      </c>
      <c r="C26">
        <f t="shared" si="2"/>
        <v>13.5</v>
      </c>
      <c r="D26" s="5">
        <f t="shared" si="3"/>
        <v>19657597.887</v>
      </c>
    </row>
    <row r="27" spans="1:4" ht="15">
      <c r="A27">
        <f t="shared" si="0"/>
        <v>2022</v>
      </c>
      <c r="B27" s="5">
        <f t="shared" si="1"/>
        <v>1456118.362</v>
      </c>
      <c r="C27">
        <f t="shared" si="2"/>
        <v>14.5</v>
      </c>
      <c r="D27" s="5">
        <f t="shared" si="3"/>
        <v>21113716.248999998</v>
      </c>
    </row>
    <row r="28" spans="1:4" ht="15">
      <c r="A28">
        <f t="shared" si="0"/>
        <v>2023</v>
      </c>
      <c r="B28" s="5">
        <f t="shared" si="1"/>
        <v>1456118.362</v>
      </c>
      <c r="C28">
        <f t="shared" si="2"/>
        <v>15.5</v>
      </c>
      <c r="D28" s="5">
        <f t="shared" si="3"/>
        <v>22569834.610999998</v>
      </c>
    </row>
    <row r="29" spans="1:4" ht="15">
      <c r="A29">
        <f t="shared" si="0"/>
        <v>2024</v>
      </c>
      <c r="B29" s="5">
        <f t="shared" si="1"/>
        <v>1456118.362</v>
      </c>
      <c r="C29">
        <f t="shared" si="2"/>
        <v>16.5</v>
      </c>
      <c r="D29" s="5">
        <f t="shared" si="3"/>
        <v>24025952.973</v>
      </c>
    </row>
    <row r="30" spans="1:4" ht="15">
      <c r="A30">
        <f t="shared" si="0"/>
        <v>2025</v>
      </c>
      <c r="B30" s="5">
        <f t="shared" si="1"/>
        <v>1456118.362</v>
      </c>
      <c r="C30">
        <f t="shared" si="2"/>
        <v>17.5</v>
      </c>
      <c r="D30" s="5">
        <f t="shared" si="3"/>
        <v>25482071.335</v>
      </c>
    </row>
    <row r="31" spans="1:4" ht="15">
      <c r="A31">
        <f t="shared" si="0"/>
        <v>2026</v>
      </c>
      <c r="B31" s="5">
        <f t="shared" si="1"/>
        <v>1456118.362</v>
      </c>
      <c r="C31">
        <f t="shared" si="2"/>
        <v>18.5</v>
      </c>
      <c r="D31" s="5">
        <f t="shared" si="3"/>
        <v>26938189.697</v>
      </c>
    </row>
    <row r="32" spans="1:4" ht="15">
      <c r="A32">
        <f t="shared" si="0"/>
        <v>2027</v>
      </c>
      <c r="B32" s="5">
        <f t="shared" si="1"/>
        <v>1456118.362</v>
      </c>
      <c r="C32">
        <f t="shared" si="2"/>
        <v>19.5</v>
      </c>
      <c r="D32" s="5">
        <f t="shared" si="3"/>
        <v>28394308.059</v>
      </c>
    </row>
    <row r="33" spans="1:4" ht="15">
      <c r="A33">
        <f t="shared" si="0"/>
        <v>2028</v>
      </c>
      <c r="B33" s="5">
        <f t="shared" si="1"/>
        <v>1456118.362</v>
      </c>
      <c r="C33">
        <f t="shared" si="2"/>
        <v>20.5</v>
      </c>
      <c r="D33" s="5">
        <f t="shared" si="3"/>
        <v>29850426.421</v>
      </c>
    </row>
    <row r="34" spans="1:4" ht="15">
      <c r="A34">
        <f t="shared" si="0"/>
        <v>2029</v>
      </c>
      <c r="B34" s="5">
        <f t="shared" si="1"/>
        <v>1456118.362</v>
      </c>
      <c r="C34">
        <f t="shared" si="2"/>
        <v>21.5</v>
      </c>
      <c r="D34" s="5">
        <f t="shared" si="3"/>
        <v>31306544.783</v>
      </c>
    </row>
    <row r="35" spans="1:4" ht="15">
      <c r="A35">
        <f t="shared" si="0"/>
        <v>2030</v>
      </c>
      <c r="B35" s="5">
        <f t="shared" si="1"/>
        <v>1456118.362</v>
      </c>
      <c r="C35">
        <f t="shared" si="2"/>
        <v>22.5</v>
      </c>
      <c r="D35" s="5">
        <f>B35*C35</f>
        <v>32762663.145</v>
      </c>
    </row>
    <row r="36" spans="1:4" ht="15">
      <c r="A36">
        <f t="shared" si="0"/>
        <v>2031</v>
      </c>
      <c r="B36" s="5">
        <f>$B$39-SUM(B13:B35)</f>
        <v>66931233.674</v>
      </c>
      <c r="C36">
        <f t="shared" si="2"/>
        <v>23.5</v>
      </c>
      <c r="D36" s="5">
        <f>B36*C36</f>
        <v>1572883991.339</v>
      </c>
    </row>
    <row r="37" spans="2:4" ht="15">
      <c r="B37" s="5"/>
      <c r="D37" s="5"/>
    </row>
    <row r="38" spans="2:4" ht="15">
      <c r="B38" s="5"/>
      <c r="D38" s="5"/>
    </row>
    <row r="39" spans="1:5" ht="15">
      <c r="A39" s="1" t="s">
        <v>10</v>
      </c>
      <c r="B39" s="5">
        <v>100421956</v>
      </c>
      <c r="D39" s="5">
        <f>SUM(D13:D38)</f>
        <v>1958027298.088</v>
      </c>
      <c r="E39" s="3">
        <f>D39/B39</f>
        <v>19.498</v>
      </c>
    </row>
    <row r="40" ht="15">
      <c r="B40" s="5"/>
    </row>
    <row r="43" spans="2:4" ht="15">
      <c r="B43" s="7"/>
      <c r="D43" s="7"/>
    </row>
    <row r="44" ht="15">
      <c r="D44" s="7"/>
    </row>
    <row r="45" ht="15">
      <c r="D45" s="8"/>
    </row>
    <row r="46" ht="15">
      <c r="D46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6">
      <selection activeCell="B39" sqref="B39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  <col min="7" max="16384" width="8.664062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315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>$B$39*$E$7</f>
        <v>90150.9632</v>
      </c>
      <c r="C13">
        <v>0.5</v>
      </c>
      <c r="D13" s="5">
        <f>B13*C13</f>
        <v>45075.4816</v>
      </c>
    </row>
    <row r="14" spans="1:4" ht="15">
      <c r="A14">
        <f>A13+1</f>
        <v>2009</v>
      </c>
      <c r="B14" s="5">
        <f>$B$39*$E$7</f>
        <v>90150.9632</v>
      </c>
      <c r="C14">
        <f>C13+1</f>
        <v>1.5</v>
      </c>
      <c r="D14" s="5">
        <f>B14*C14</f>
        <v>135226.4448</v>
      </c>
    </row>
    <row r="15" spans="1:4" ht="15">
      <c r="A15">
        <f aca="true" t="shared" si="0" ref="A15:A36">A14+1</f>
        <v>2010</v>
      </c>
      <c r="B15" s="5">
        <f aca="true" t="shared" si="1" ref="B15:B35">$B$39*$E$7</f>
        <v>90150.9632</v>
      </c>
      <c r="C15">
        <f aca="true" t="shared" si="2" ref="C15:C36">C14+1</f>
        <v>2.5</v>
      </c>
      <c r="D15" s="5">
        <f>B15*C15</f>
        <v>225377.408</v>
      </c>
    </row>
    <row r="16" spans="1:4" ht="15">
      <c r="A16">
        <f t="shared" si="0"/>
        <v>2011</v>
      </c>
      <c r="B16" s="5">
        <f t="shared" si="1"/>
        <v>90150.9632</v>
      </c>
      <c r="C16">
        <f t="shared" si="2"/>
        <v>3.5</v>
      </c>
      <c r="D16" s="5">
        <f>B16*C16</f>
        <v>315528.3712</v>
      </c>
    </row>
    <row r="17" spans="1:4" ht="15">
      <c r="A17">
        <f t="shared" si="0"/>
        <v>2012</v>
      </c>
      <c r="B17" s="5">
        <f t="shared" si="1"/>
        <v>90150.9632</v>
      </c>
      <c r="C17">
        <f t="shared" si="2"/>
        <v>4.5</v>
      </c>
      <c r="D17" s="5">
        <f>B17*C17</f>
        <v>405679.3344</v>
      </c>
    </row>
    <row r="18" spans="1:4" ht="15">
      <c r="A18">
        <f t="shared" si="0"/>
        <v>2013</v>
      </c>
      <c r="B18" s="5">
        <f t="shared" si="1"/>
        <v>90150.9632</v>
      </c>
      <c r="C18">
        <f t="shared" si="2"/>
        <v>5.5</v>
      </c>
      <c r="D18" s="5">
        <f>B18*C18</f>
        <v>495830.2976</v>
      </c>
    </row>
    <row r="19" spans="1:4" ht="15">
      <c r="A19">
        <f t="shared" si="0"/>
        <v>2014</v>
      </c>
      <c r="B19" s="5">
        <f t="shared" si="1"/>
        <v>90150.9632</v>
      </c>
      <c r="C19">
        <f t="shared" si="2"/>
        <v>6.5</v>
      </c>
      <c r="D19" s="5">
        <f>B19*C19</f>
        <v>585981.2608</v>
      </c>
    </row>
    <row r="20" spans="1:4" ht="15">
      <c r="A20">
        <f t="shared" si="0"/>
        <v>2015</v>
      </c>
      <c r="B20" s="5">
        <f t="shared" si="1"/>
        <v>90150.9632</v>
      </c>
      <c r="C20">
        <f t="shared" si="2"/>
        <v>7.5</v>
      </c>
      <c r="D20" s="5">
        <f>B20*C20</f>
        <v>676132.2239999999</v>
      </c>
    </row>
    <row r="21" spans="1:4" ht="15">
      <c r="A21">
        <f t="shared" si="0"/>
        <v>2016</v>
      </c>
      <c r="B21" s="5">
        <f t="shared" si="1"/>
        <v>90150.9632</v>
      </c>
      <c r="C21">
        <f t="shared" si="2"/>
        <v>8.5</v>
      </c>
      <c r="D21" s="5">
        <f>B21*C21</f>
        <v>766283.1872</v>
      </c>
    </row>
    <row r="22" spans="1:4" ht="15">
      <c r="A22">
        <f t="shared" si="0"/>
        <v>2017</v>
      </c>
      <c r="B22" s="5">
        <f t="shared" si="1"/>
        <v>90150.9632</v>
      </c>
      <c r="C22">
        <f t="shared" si="2"/>
        <v>9.5</v>
      </c>
      <c r="D22" s="5">
        <f aca="true" t="shared" si="3" ref="D22:D34">B22*C22</f>
        <v>856434.1503999999</v>
      </c>
    </row>
    <row r="23" spans="1:4" ht="15">
      <c r="A23">
        <f t="shared" si="0"/>
        <v>2018</v>
      </c>
      <c r="B23" s="5">
        <f t="shared" si="1"/>
        <v>90150.9632</v>
      </c>
      <c r="C23">
        <f t="shared" si="2"/>
        <v>10.5</v>
      </c>
      <c r="D23" s="5">
        <f t="shared" si="3"/>
        <v>946585.1136</v>
      </c>
    </row>
    <row r="24" spans="1:4" ht="15">
      <c r="A24">
        <f t="shared" si="0"/>
        <v>2019</v>
      </c>
      <c r="B24" s="5">
        <f t="shared" si="1"/>
        <v>90150.9632</v>
      </c>
      <c r="C24">
        <f t="shared" si="2"/>
        <v>11.5</v>
      </c>
      <c r="D24" s="5">
        <f t="shared" si="3"/>
        <v>1036736.0767999999</v>
      </c>
    </row>
    <row r="25" spans="1:4" ht="15">
      <c r="A25">
        <f t="shared" si="0"/>
        <v>2020</v>
      </c>
      <c r="B25" s="5">
        <f t="shared" si="1"/>
        <v>90150.9632</v>
      </c>
      <c r="C25">
        <f t="shared" si="2"/>
        <v>12.5</v>
      </c>
      <c r="D25" s="5">
        <f t="shared" si="3"/>
        <v>1126887.04</v>
      </c>
    </row>
    <row r="26" spans="1:4" ht="15">
      <c r="A26">
        <f t="shared" si="0"/>
        <v>2021</v>
      </c>
      <c r="B26" s="5">
        <f t="shared" si="1"/>
        <v>90150.9632</v>
      </c>
      <c r="C26">
        <f t="shared" si="2"/>
        <v>13.5</v>
      </c>
      <c r="D26" s="5">
        <f t="shared" si="3"/>
        <v>1217038.0032</v>
      </c>
    </row>
    <row r="27" spans="1:4" ht="15">
      <c r="A27">
        <f t="shared" si="0"/>
        <v>2022</v>
      </c>
      <c r="B27" s="5">
        <f t="shared" si="1"/>
        <v>90150.9632</v>
      </c>
      <c r="C27">
        <f t="shared" si="2"/>
        <v>14.5</v>
      </c>
      <c r="D27" s="5">
        <f t="shared" si="3"/>
        <v>1307188.9664</v>
      </c>
    </row>
    <row r="28" spans="1:4" ht="15">
      <c r="A28">
        <f t="shared" si="0"/>
        <v>2023</v>
      </c>
      <c r="B28" s="5">
        <f t="shared" si="1"/>
        <v>90150.9632</v>
      </c>
      <c r="C28">
        <f t="shared" si="2"/>
        <v>15.5</v>
      </c>
      <c r="D28" s="5">
        <f t="shared" si="3"/>
        <v>1397339.9296</v>
      </c>
    </row>
    <row r="29" spans="1:4" ht="15">
      <c r="A29">
        <f t="shared" si="0"/>
        <v>2024</v>
      </c>
      <c r="B29" s="5">
        <f t="shared" si="1"/>
        <v>90150.9632</v>
      </c>
      <c r="C29">
        <f t="shared" si="2"/>
        <v>16.5</v>
      </c>
      <c r="D29" s="5">
        <f t="shared" si="3"/>
        <v>1487490.8928</v>
      </c>
    </row>
    <row r="30" spans="1:4" ht="15">
      <c r="A30">
        <f t="shared" si="0"/>
        <v>2025</v>
      </c>
      <c r="B30" s="5">
        <f t="shared" si="1"/>
        <v>90150.9632</v>
      </c>
      <c r="C30">
        <f t="shared" si="2"/>
        <v>17.5</v>
      </c>
      <c r="D30" s="5">
        <f t="shared" si="3"/>
        <v>1577641.856</v>
      </c>
    </row>
    <row r="31" spans="1:4" ht="15">
      <c r="A31">
        <f t="shared" si="0"/>
        <v>2026</v>
      </c>
      <c r="B31" s="5">
        <f t="shared" si="1"/>
        <v>90150.9632</v>
      </c>
      <c r="C31">
        <f t="shared" si="2"/>
        <v>18.5</v>
      </c>
      <c r="D31" s="5">
        <f t="shared" si="3"/>
        <v>1667792.8192</v>
      </c>
    </row>
    <row r="32" spans="1:4" ht="15">
      <c r="A32">
        <f t="shared" si="0"/>
        <v>2027</v>
      </c>
      <c r="B32" s="5">
        <f t="shared" si="1"/>
        <v>90150.9632</v>
      </c>
      <c r="C32">
        <f t="shared" si="2"/>
        <v>19.5</v>
      </c>
      <c r="D32" s="5">
        <f t="shared" si="3"/>
        <v>1757943.7824</v>
      </c>
    </row>
    <row r="33" spans="1:4" ht="15">
      <c r="A33">
        <f t="shared" si="0"/>
        <v>2028</v>
      </c>
      <c r="B33" s="5">
        <f t="shared" si="1"/>
        <v>90150.9632</v>
      </c>
      <c r="C33">
        <f t="shared" si="2"/>
        <v>20.5</v>
      </c>
      <c r="D33" s="5">
        <f t="shared" si="3"/>
        <v>1848094.7456</v>
      </c>
    </row>
    <row r="34" spans="1:4" ht="15">
      <c r="A34">
        <f t="shared" si="0"/>
        <v>2029</v>
      </c>
      <c r="B34" s="5">
        <f t="shared" si="1"/>
        <v>90150.9632</v>
      </c>
      <c r="C34">
        <f t="shared" si="2"/>
        <v>21.5</v>
      </c>
      <c r="D34" s="5">
        <f t="shared" si="3"/>
        <v>1938245.7088</v>
      </c>
    </row>
    <row r="35" spans="1:4" ht="15">
      <c r="A35">
        <f t="shared" si="0"/>
        <v>2030</v>
      </c>
      <c r="B35" s="5">
        <f t="shared" si="1"/>
        <v>90150.9632</v>
      </c>
      <c r="C35">
        <f t="shared" si="2"/>
        <v>22.5</v>
      </c>
      <c r="D35" s="5">
        <f>B35*C35</f>
        <v>2028396.672</v>
      </c>
    </row>
    <row r="36" spans="1:4" ht="15">
      <c r="A36">
        <f t="shared" si="0"/>
        <v>2031</v>
      </c>
      <c r="B36" s="5">
        <f>$B$39-SUM(B13:B35)</f>
        <v>26098703.8464</v>
      </c>
      <c r="C36">
        <f t="shared" si="2"/>
        <v>23.5</v>
      </c>
      <c r="D36" s="5">
        <f>B36*C36</f>
        <v>613319540.3904</v>
      </c>
    </row>
    <row r="37" spans="2:4" ht="15">
      <c r="B37" s="5"/>
      <c r="D37" s="5"/>
    </row>
    <row r="38" spans="2:4" ht="15">
      <c r="B38" s="5"/>
      <c r="D38" s="5"/>
    </row>
    <row r="39" spans="1:5" ht="15">
      <c r="A39" s="1" t="s">
        <v>10</v>
      </c>
      <c r="B39" s="5">
        <v>28172176</v>
      </c>
      <c r="D39" s="5">
        <f>SUM(D13:D38)</f>
        <v>637164470.1568</v>
      </c>
      <c r="E39" s="3">
        <f>D39/B39</f>
        <v>22.6168</v>
      </c>
    </row>
    <row r="40" ht="15">
      <c r="B40" s="5"/>
    </row>
    <row r="43" spans="2:4" ht="15">
      <c r="B43" s="7"/>
      <c r="D43" s="7"/>
    </row>
    <row r="44" ht="15">
      <c r="D44" s="7"/>
    </row>
    <row r="45" ht="15">
      <c r="D45" s="8"/>
    </row>
    <row r="46" ht="15">
      <c r="D46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E39" sqref="E39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  <col min="7" max="16384" width="8.664062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316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>$B$39*$E$7</f>
        <v>77181.1827</v>
      </c>
      <c r="C13">
        <v>0.5</v>
      </c>
      <c r="D13" s="5">
        <f>B13*C13</f>
        <v>38590.59135</v>
      </c>
    </row>
    <row r="14" spans="1:4" ht="15">
      <c r="A14">
        <f>A13+1</f>
        <v>2009</v>
      </c>
      <c r="B14" s="5">
        <f>$B$39*$E$7</f>
        <v>77181.1827</v>
      </c>
      <c r="C14">
        <f>C13+1</f>
        <v>1.5</v>
      </c>
      <c r="D14" s="5">
        <f>B14*C14</f>
        <v>115771.77405</v>
      </c>
    </row>
    <row r="15" spans="1:4" ht="15">
      <c r="A15">
        <f aca="true" t="shared" si="0" ref="A15:A36">A14+1</f>
        <v>2010</v>
      </c>
      <c r="B15" s="5">
        <f aca="true" t="shared" si="1" ref="B15:B35">$B$39*$E$7</f>
        <v>77181.1827</v>
      </c>
      <c r="C15">
        <f aca="true" t="shared" si="2" ref="C15:C36">C14+1</f>
        <v>2.5</v>
      </c>
      <c r="D15" s="5">
        <f>B15*C15</f>
        <v>192952.95675</v>
      </c>
    </row>
    <row r="16" spans="1:4" ht="15">
      <c r="A16">
        <f t="shared" si="0"/>
        <v>2011</v>
      </c>
      <c r="B16" s="5">
        <f t="shared" si="1"/>
        <v>77181.1827</v>
      </c>
      <c r="C16">
        <f t="shared" si="2"/>
        <v>3.5</v>
      </c>
      <c r="D16" s="5">
        <f>B16*C16</f>
        <v>270134.13945</v>
      </c>
    </row>
    <row r="17" spans="1:4" ht="15">
      <c r="A17">
        <f t="shared" si="0"/>
        <v>2012</v>
      </c>
      <c r="B17" s="5">
        <f t="shared" si="1"/>
        <v>77181.1827</v>
      </c>
      <c r="C17">
        <f t="shared" si="2"/>
        <v>4.5</v>
      </c>
      <c r="D17" s="5">
        <f>B17*C17</f>
        <v>347315.32215</v>
      </c>
    </row>
    <row r="18" spans="1:4" ht="15">
      <c r="A18">
        <f t="shared" si="0"/>
        <v>2013</v>
      </c>
      <c r="B18" s="5">
        <f t="shared" si="1"/>
        <v>77181.1827</v>
      </c>
      <c r="C18">
        <f t="shared" si="2"/>
        <v>5.5</v>
      </c>
      <c r="D18" s="5">
        <f>B18*C18</f>
        <v>424496.50485</v>
      </c>
    </row>
    <row r="19" spans="1:4" ht="15">
      <c r="A19">
        <f t="shared" si="0"/>
        <v>2014</v>
      </c>
      <c r="B19" s="5">
        <f t="shared" si="1"/>
        <v>77181.1827</v>
      </c>
      <c r="C19">
        <f t="shared" si="2"/>
        <v>6.5</v>
      </c>
      <c r="D19" s="5">
        <f>B19*C19</f>
        <v>501677.68755000003</v>
      </c>
    </row>
    <row r="20" spans="1:4" ht="15">
      <c r="A20">
        <f t="shared" si="0"/>
        <v>2015</v>
      </c>
      <c r="B20" s="5">
        <f t="shared" si="1"/>
        <v>77181.1827</v>
      </c>
      <c r="C20">
        <f t="shared" si="2"/>
        <v>7.5</v>
      </c>
      <c r="D20" s="5">
        <f>B20*C20</f>
        <v>578858.87025</v>
      </c>
    </row>
    <row r="21" spans="1:4" ht="15">
      <c r="A21">
        <f t="shared" si="0"/>
        <v>2016</v>
      </c>
      <c r="B21" s="5">
        <f t="shared" si="1"/>
        <v>77181.1827</v>
      </c>
      <c r="C21">
        <f t="shared" si="2"/>
        <v>8.5</v>
      </c>
      <c r="D21" s="5">
        <f>B21*C21</f>
        <v>656040.05295</v>
      </c>
    </row>
    <row r="22" spans="1:4" ht="15">
      <c r="A22">
        <f t="shared" si="0"/>
        <v>2017</v>
      </c>
      <c r="B22" s="5">
        <f t="shared" si="1"/>
        <v>77181.1827</v>
      </c>
      <c r="C22">
        <f t="shared" si="2"/>
        <v>9.5</v>
      </c>
      <c r="D22" s="5">
        <f aca="true" t="shared" si="3" ref="D22:D34">B22*C22</f>
        <v>733221.23565</v>
      </c>
    </row>
    <row r="23" spans="1:4" ht="15">
      <c r="A23">
        <f t="shared" si="0"/>
        <v>2018</v>
      </c>
      <c r="B23" s="5">
        <f t="shared" si="1"/>
        <v>77181.1827</v>
      </c>
      <c r="C23">
        <f t="shared" si="2"/>
        <v>10.5</v>
      </c>
      <c r="D23" s="5">
        <f t="shared" si="3"/>
        <v>810402.41835</v>
      </c>
    </row>
    <row r="24" spans="1:4" ht="15">
      <c r="A24">
        <f t="shared" si="0"/>
        <v>2019</v>
      </c>
      <c r="B24" s="5">
        <f t="shared" si="1"/>
        <v>77181.1827</v>
      </c>
      <c r="C24">
        <f t="shared" si="2"/>
        <v>11.5</v>
      </c>
      <c r="D24" s="5">
        <f t="shared" si="3"/>
        <v>887583.60105</v>
      </c>
    </row>
    <row r="25" spans="1:4" ht="15">
      <c r="A25">
        <f t="shared" si="0"/>
        <v>2020</v>
      </c>
      <c r="B25" s="5">
        <f t="shared" si="1"/>
        <v>77181.1827</v>
      </c>
      <c r="C25">
        <f t="shared" si="2"/>
        <v>12.5</v>
      </c>
      <c r="D25" s="5">
        <f t="shared" si="3"/>
        <v>964764.7837500001</v>
      </c>
    </row>
    <row r="26" spans="1:4" ht="15">
      <c r="A26">
        <f t="shared" si="0"/>
        <v>2021</v>
      </c>
      <c r="B26" s="5">
        <f t="shared" si="1"/>
        <v>77181.1827</v>
      </c>
      <c r="C26">
        <f t="shared" si="2"/>
        <v>13.5</v>
      </c>
      <c r="D26" s="5">
        <f t="shared" si="3"/>
        <v>1041945.9664500001</v>
      </c>
    </row>
    <row r="27" spans="1:4" ht="15">
      <c r="A27">
        <f t="shared" si="0"/>
        <v>2022</v>
      </c>
      <c r="B27" s="5">
        <f t="shared" si="1"/>
        <v>77181.1827</v>
      </c>
      <c r="C27">
        <f t="shared" si="2"/>
        <v>14.5</v>
      </c>
      <c r="D27" s="5">
        <f t="shared" si="3"/>
        <v>1119127.14915</v>
      </c>
    </row>
    <row r="28" spans="1:4" ht="15">
      <c r="A28">
        <f t="shared" si="0"/>
        <v>2023</v>
      </c>
      <c r="B28" s="5">
        <f t="shared" si="1"/>
        <v>77181.1827</v>
      </c>
      <c r="C28">
        <f t="shared" si="2"/>
        <v>15.5</v>
      </c>
      <c r="D28" s="5">
        <f t="shared" si="3"/>
        <v>1196308.3318500002</v>
      </c>
    </row>
    <row r="29" spans="1:4" ht="15">
      <c r="A29">
        <f t="shared" si="0"/>
        <v>2024</v>
      </c>
      <c r="B29" s="5">
        <f t="shared" si="1"/>
        <v>77181.1827</v>
      </c>
      <c r="C29">
        <f t="shared" si="2"/>
        <v>16.5</v>
      </c>
      <c r="D29" s="5">
        <f t="shared" si="3"/>
        <v>1273489.51455</v>
      </c>
    </row>
    <row r="30" spans="1:4" ht="15">
      <c r="A30">
        <f t="shared" si="0"/>
        <v>2025</v>
      </c>
      <c r="B30" s="5">
        <f t="shared" si="1"/>
        <v>77181.1827</v>
      </c>
      <c r="C30">
        <f t="shared" si="2"/>
        <v>17.5</v>
      </c>
      <c r="D30" s="5">
        <f t="shared" si="3"/>
        <v>1350670.6972500002</v>
      </c>
    </row>
    <row r="31" spans="1:4" ht="15">
      <c r="A31">
        <f t="shared" si="0"/>
        <v>2026</v>
      </c>
      <c r="B31" s="5">
        <f t="shared" si="1"/>
        <v>77181.1827</v>
      </c>
      <c r="C31">
        <f t="shared" si="2"/>
        <v>18.5</v>
      </c>
      <c r="D31" s="5">
        <f t="shared" si="3"/>
        <v>1427851.87995</v>
      </c>
    </row>
    <row r="32" spans="1:4" ht="15">
      <c r="A32">
        <f t="shared" si="0"/>
        <v>2027</v>
      </c>
      <c r="B32" s="5">
        <f t="shared" si="1"/>
        <v>77181.1827</v>
      </c>
      <c r="C32">
        <f t="shared" si="2"/>
        <v>19.5</v>
      </c>
      <c r="D32" s="5">
        <f t="shared" si="3"/>
        <v>1505033.0626500002</v>
      </c>
    </row>
    <row r="33" spans="1:4" ht="15">
      <c r="A33">
        <f t="shared" si="0"/>
        <v>2028</v>
      </c>
      <c r="B33" s="5">
        <f t="shared" si="1"/>
        <v>77181.1827</v>
      </c>
      <c r="C33">
        <f t="shared" si="2"/>
        <v>20.5</v>
      </c>
      <c r="D33" s="5">
        <f t="shared" si="3"/>
        <v>1582214.24535</v>
      </c>
    </row>
    <row r="34" spans="1:4" ht="15">
      <c r="A34">
        <f t="shared" si="0"/>
        <v>2029</v>
      </c>
      <c r="B34" s="5">
        <f t="shared" si="1"/>
        <v>77181.1827</v>
      </c>
      <c r="C34">
        <f t="shared" si="2"/>
        <v>21.5</v>
      </c>
      <c r="D34" s="5">
        <f t="shared" si="3"/>
        <v>1659395.4280500002</v>
      </c>
    </row>
    <row r="35" spans="1:4" ht="15">
      <c r="A35">
        <f t="shared" si="0"/>
        <v>2030</v>
      </c>
      <c r="B35" s="5">
        <f t="shared" si="1"/>
        <v>77181.1827</v>
      </c>
      <c r="C35">
        <f t="shared" si="2"/>
        <v>22.5</v>
      </c>
      <c r="D35" s="5">
        <f>B35*C35</f>
        <v>1736576.61075</v>
      </c>
    </row>
    <row r="36" spans="1:4" ht="15">
      <c r="A36">
        <f t="shared" si="0"/>
        <v>2031</v>
      </c>
      <c r="B36" s="5">
        <f>$B$39-SUM(B13:B35)</f>
        <v>6896875.7979</v>
      </c>
      <c r="C36">
        <f t="shared" si="2"/>
        <v>23.5</v>
      </c>
      <c r="D36" s="5">
        <f>B36*C36</f>
        <v>162076581.25065</v>
      </c>
    </row>
    <row r="37" spans="2:4" ht="15">
      <c r="B37" s="5"/>
      <c r="D37" s="5"/>
    </row>
    <row r="38" spans="2:4" ht="15">
      <c r="B38" s="5"/>
      <c r="D38" s="5"/>
    </row>
    <row r="39" spans="1:5" ht="15">
      <c r="A39" s="1" t="s">
        <v>10</v>
      </c>
      <c r="B39" s="5">
        <v>8672043</v>
      </c>
      <c r="D39" s="5">
        <f>SUM(D13:D38)</f>
        <v>182491004.07479998</v>
      </c>
      <c r="E39" s="3">
        <f>D39/B39</f>
        <v>21.043599999999998</v>
      </c>
    </row>
    <row r="40" ht="15">
      <c r="B40" s="5"/>
    </row>
    <row r="43" spans="2:4" ht="15">
      <c r="B43" s="7"/>
      <c r="D43" s="7"/>
    </row>
    <row r="44" ht="15">
      <c r="D44" s="7"/>
    </row>
    <row r="45" ht="15">
      <c r="D45" s="8"/>
    </row>
    <row r="46" ht="15">
      <c r="D46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2005-08-12T17:53:24Z</cp:lastPrinted>
  <dcterms:created xsi:type="dcterms:W3CDTF">2003-05-19T20:10:37Z</dcterms:created>
  <dcterms:modified xsi:type="dcterms:W3CDTF">2008-11-28T23:09:42Z</dcterms:modified>
  <cp:category/>
  <cp:version/>
  <cp:contentType/>
  <cp:contentStatus/>
</cp:coreProperties>
</file>