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840" activeTab="1"/>
  </bookViews>
  <sheets>
    <sheet name="MIT 311" sheetId="1" r:id="rId1"/>
    <sheet name="MIT 312" sheetId="2" r:id="rId2"/>
    <sheet name="MIT 314" sheetId="3" r:id="rId3"/>
    <sheet name="MIT315" sheetId="4" r:id="rId4"/>
    <sheet name="MIT 316" sheetId="5" r:id="rId5"/>
  </sheets>
  <definedNames/>
  <calcPr fullCalcOnLoad="1"/>
</workbook>
</file>

<file path=xl/sharedStrings.xml><?xml version="1.0" encoding="utf-8"?>
<sst xmlns="http://schemas.openxmlformats.org/spreadsheetml/2006/main" count="75" uniqueCount="14">
  <si>
    <t>VINTAGE</t>
  </si>
  <si>
    <t>YEAR</t>
  </si>
  <si>
    <t xml:space="preserve">SURVIVING </t>
  </si>
  <si>
    <t>BALANCE</t>
  </si>
  <si>
    <t>AGE</t>
  </si>
  <si>
    <t>(YEARS)</t>
  </si>
  <si>
    <t xml:space="preserve">DOLLAR </t>
  </si>
  <si>
    <t>YEARS</t>
  </si>
  <si>
    <t>AVERAGE AGE</t>
  </si>
  <si>
    <t xml:space="preserve">   CALCULATION OF AVERAGE AGE OF SURVIVING PLANT</t>
  </si>
  <si>
    <t>TOTALS</t>
  </si>
  <si>
    <t xml:space="preserve">     DEPRECIATION STUDY AS OF DECEMBER 31, 2007</t>
  </si>
  <si>
    <t xml:space="preserve">                       OHIO POWER COMPANY</t>
  </si>
  <si>
    <t xml:space="preserve">            MITCHELL GENERATING STATION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</si>
</sst>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doub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311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1971</v>
      </c>
      <c r="B10" s="10">
        <f>21235321.12+194.2</f>
        <v>21235515.32</v>
      </c>
      <c r="C10" s="6">
        <f aca="true" t="shared" si="0" ref="C10:C44">C11+1</f>
        <v>36.5</v>
      </c>
      <c r="D10" s="1">
        <f aca="true" t="shared" si="1" ref="D10:D46">C10*B10</f>
        <v>775096309.1800001</v>
      </c>
      <c r="E10" s="2"/>
      <c r="F10" s="2"/>
      <c r="G10" s="2"/>
      <c r="H10" s="2"/>
    </row>
    <row r="11" spans="1:8" ht="15">
      <c r="A11" s="4">
        <f aca="true" t="shared" si="2" ref="A11:A46">A10+1</f>
        <v>1972</v>
      </c>
      <c r="B11" s="10">
        <v>718822.13</v>
      </c>
      <c r="C11" s="6">
        <f t="shared" si="0"/>
        <v>35.5</v>
      </c>
      <c r="D11" s="1">
        <f t="shared" si="1"/>
        <v>25518185.615</v>
      </c>
      <c r="E11" s="2"/>
      <c r="F11" s="2"/>
      <c r="G11" s="2"/>
      <c r="H11" s="2"/>
    </row>
    <row r="12" spans="1:8" ht="15">
      <c r="A12" s="4">
        <f t="shared" si="2"/>
        <v>1973</v>
      </c>
      <c r="B12" s="10">
        <v>127112</v>
      </c>
      <c r="C12" s="6">
        <f t="shared" si="0"/>
        <v>34.5</v>
      </c>
      <c r="D12" s="1">
        <f t="shared" si="1"/>
        <v>4385364</v>
      </c>
      <c r="E12" s="2"/>
      <c r="F12" s="2"/>
      <c r="G12" s="2"/>
      <c r="H12" s="2"/>
    </row>
    <row r="13" spans="1:8" ht="15">
      <c r="A13" s="4">
        <f t="shared" si="2"/>
        <v>1974</v>
      </c>
      <c r="B13" s="10">
        <v>225656</v>
      </c>
      <c r="C13" s="6">
        <f t="shared" si="0"/>
        <v>33.5</v>
      </c>
      <c r="D13" s="1">
        <f t="shared" si="1"/>
        <v>7559476</v>
      </c>
      <c r="E13" s="2"/>
      <c r="F13" s="2"/>
      <c r="G13" s="2"/>
      <c r="H13" s="2"/>
    </row>
    <row r="14" spans="1:8" ht="15">
      <c r="A14" s="4">
        <f t="shared" si="2"/>
        <v>1975</v>
      </c>
      <c r="B14" s="10">
        <v>90549</v>
      </c>
      <c r="C14" s="6">
        <f t="shared" si="0"/>
        <v>32.5</v>
      </c>
      <c r="D14" s="1">
        <f t="shared" si="1"/>
        <v>2942842.5</v>
      </c>
      <c r="E14" s="2"/>
      <c r="F14" s="2"/>
      <c r="G14" s="2"/>
      <c r="H14" s="2"/>
    </row>
    <row r="15" spans="1:8" ht="15">
      <c r="A15" s="4">
        <f t="shared" si="2"/>
        <v>1976</v>
      </c>
      <c r="B15" s="10">
        <v>75380</v>
      </c>
      <c r="C15" s="6">
        <f t="shared" si="0"/>
        <v>31.5</v>
      </c>
      <c r="D15" s="1">
        <f t="shared" si="1"/>
        <v>2374470</v>
      </c>
      <c r="E15" s="2"/>
      <c r="F15" s="2"/>
      <c r="G15" s="2"/>
      <c r="H15" s="2"/>
    </row>
    <row r="16" spans="1:8" ht="15">
      <c r="A16" s="4">
        <f t="shared" si="2"/>
        <v>1977</v>
      </c>
      <c r="B16" s="10">
        <v>55497</v>
      </c>
      <c r="C16" s="6">
        <f t="shared" si="0"/>
        <v>30.5</v>
      </c>
      <c r="D16" s="1">
        <f t="shared" si="1"/>
        <v>1692658.5</v>
      </c>
      <c r="E16" s="2"/>
      <c r="F16" s="2"/>
      <c r="G16" s="2"/>
      <c r="H16" s="2"/>
    </row>
    <row r="17" spans="1:8" ht="15">
      <c r="A17" s="4">
        <f t="shared" si="2"/>
        <v>1978</v>
      </c>
      <c r="B17" s="10">
        <v>3821347.63</v>
      </c>
      <c r="C17" s="6">
        <f t="shared" si="0"/>
        <v>29.5</v>
      </c>
      <c r="D17" s="1">
        <f t="shared" si="1"/>
        <v>112729755.085</v>
      </c>
      <c r="E17" s="2"/>
      <c r="F17" s="2"/>
      <c r="G17" s="2"/>
      <c r="H17" s="2"/>
    </row>
    <row r="18" spans="1:8" ht="15">
      <c r="A18" s="4">
        <f t="shared" si="2"/>
        <v>1979</v>
      </c>
      <c r="B18" s="10">
        <v>351042</v>
      </c>
      <c r="C18" s="6">
        <f t="shared" si="0"/>
        <v>28.5</v>
      </c>
      <c r="D18" s="1">
        <f t="shared" si="1"/>
        <v>10004697</v>
      </c>
      <c r="E18" s="2"/>
      <c r="F18" s="2"/>
      <c r="G18" s="2"/>
      <c r="H18" s="2"/>
    </row>
    <row r="19" spans="1:8" ht="15">
      <c r="A19" s="4">
        <f t="shared" si="2"/>
        <v>1980</v>
      </c>
      <c r="B19" s="10">
        <v>62259.99</v>
      </c>
      <c r="C19" s="6">
        <f t="shared" si="0"/>
        <v>27.5</v>
      </c>
      <c r="D19" s="1">
        <f t="shared" si="1"/>
        <v>1712149.7249999999</v>
      </c>
      <c r="E19" s="2"/>
      <c r="F19" s="2"/>
      <c r="G19" s="2"/>
      <c r="H19" s="2"/>
    </row>
    <row r="20" spans="1:8" ht="15">
      <c r="A20" s="4">
        <f t="shared" si="2"/>
        <v>1981</v>
      </c>
      <c r="B20" s="10">
        <v>43286</v>
      </c>
      <c r="C20" s="6">
        <f t="shared" si="0"/>
        <v>26.5</v>
      </c>
      <c r="D20" s="1">
        <f t="shared" si="1"/>
        <v>1147079</v>
      </c>
      <c r="E20" s="2"/>
      <c r="F20" s="2"/>
      <c r="G20" s="2"/>
      <c r="H20" s="2"/>
    </row>
    <row r="21" spans="1:8" ht="15">
      <c r="A21" s="4">
        <f t="shared" si="2"/>
        <v>1982</v>
      </c>
      <c r="B21" s="10">
        <v>30459</v>
      </c>
      <c r="C21" s="6">
        <f t="shared" si="0"/>
        <v>25.5</v>
      </c>
      <c r="D21" s="1">
        <f t="shared" si="1"/>
        <v>776704.5</v>
      </c>
      <c r="E21" s="2"/>
      <c r="F21" s="2"/>
      <c r="G21" s="2"/>
      <c r="H21" s="2"/>
    </row>
    <row r="22" spans="1:8" ht="15">
      <c r="A22" s="4">
        <f t="shared" si="2"/>
        <v>1983</v>
      </c>
      <c r="B22" s="10">
        <v>144247</v>
      </c>
      <c r="C22" s="6">
        <f t="shared" si="0"/>
        <v>24.5</v>
      </c>
      <c r="D22" s="1">
        <f t="shared" si="1"/>
        <v>3534051.5</v>
      </c>
      <c r="E22" s="2"/>
      <c r="F22" s="2"/>
      <c r="G22" s="2"/>
      <c r="H22" s="2"/>
    </row>
    <row r="23" spans="1:8" ht="15">
      <c r="A23" s="4">
        <f t="shared" si="2"/>
        <v>1984</v>
      </c>
      <c r="B23" s="10">
        <v>97223</v>
      </c>
      <c r="C23" s="6">
        <f t="shared" si="0"/>
        <v>23.5</v>
      </c>
      <c r="D23" s="1">
        <f t="shared" si="1"/>
        <v>2284740.5</v>
      </c>
      <c r="E23" s="2"/>
      <c r="F23" s="2"/>
      <c r="G23" s="2"/>
      <c r="H23" s="2"/>
    </row>
    <row r="24" spans="1:8" ht="15">
      <c r="A24" s="4">
        <f t="shared" si="2"/>
        <v>1985</v>
      </c>
      <c r="B24" s="10">
        <v>146509</v>
      </c>
      <c r="C24" s="6">
        <f t="shared" si="0"/>
        <v>22.5</v>
      </c>
      <c r="D24" s="1">
        <f t="shared" si="1"/>
        <v>3296452.5</v>
      </c>
      <c r="E24" s="2"/>
      <c r="F24" s="2"/>
      <c r="G24" s="2"/>
      <c r="H24" s="2"/>
    </row>
    <row r="25" spans="1:8" ht="15">
      <c r="A25" s="4">
        <f t="shared" si="2"/>
        <v>1986</v>
      </c>
      <c r="B25" s="10">
        <v>1614042</v>
      </c>
      <c r="C25" s="6">
        <f t="shared" si="0"/>
        <v>21.5</v>
      </c>
      <c r="D25" s="1">
        <f t="shared" si="1"/>
        <v>34701903</v>
      </c>
      <c r="E25" s="2"/>
      <c r="F25" s="2"/>
      <c r="G25" s="2"/>
      <c r="H25" s="2"/>
    </row>
    <row r="26" spans="1:8" ht="15">
      <c r="A26" s="4">
        <f t="shared" si="2"/>
        <v>1987</v>
      </c>
      <c r="B26" s="10">
        <v>39876</v>
      </c>
      <c r="C26" s="6">
        <f t="shared" si="0"/>
        <v>20.5</v>
      </c>
      <c r="D26" s="1">
        <f t="shared" si="1"/>
        <v>817458</v>
      </c>
      <c r="E26" s="2"/>
      <c r="F26" s="2"/>
      <c r="G26" s="2"/>
      <c r="H26" s="2"/>
    </row>
    <row r="27" spans="1:8" ht="15">
      <c r="A27" s="4">
        <f t="shared" si="2"/>
        <v>1988</v>
      </c>
      <c r="B27" s="10">
        <v>55088</v>
      </c>
      <c r="C27" s="6">
        <f t="shared" si="0"/>
        <v>19.5</v>
      </c>
      <c r="D27" s="1">
        <f t="shared" si="1"/>
        <v>1074216</v>
      </c>
      <c r="E27" s="2"/>
      <c r="F27" s="2"/>
      <c r="G27" s="2"/>
      <c r="H27" s="2"/>
    </row>
    <row r="28" spans="1:8" ht="15">
      <c r="A28" s="4">
        <f t="shared" si="2"/>
        <v>1989</v>
      </c>
      <c r="B28" s="10">
        <v>671741</v>
      </c>
      <c r="C28" s="6">
        <f t="shared" si="0"/>
        <v>18.5</v>
      </c>
      <c r="D28" s="1">
        <f t="shared" si="1"/>
        <v>12427208.5</v>
      </c>
      <c r="E28" s="2"/>
      <c r="F28" s="2"/>
      <c r="G28" s="2"/>
      <c r="H28" s="2"/>
    </row>
    <row r="29" spans="1:8" ht="15">
      <c r="A29" s="4">
        <f t="shared" si="2"/>
        <v>1990</v>
      </c>
      <c r="B29" s="10">
        <v>960290.87</v>
      </c>
      <c r="C29" s="6">
        <f t="shared" si="0"/>
        <v>17.5</v>
      </c>
      <c r="D29" s="1">
        <f t="shared" si="1"/>
        <v>16805090.225</v>
      </c>
      <c r="E29" s="2"/>
      <c r="F29" s="2"/>
      <c r="G29" s="2"/>
      <c r="H29" s="2"/>
    </row>
    <row r="30" spans="1:8" ht="15">
      <c r="A30" s="4">
        <f t="shared" si="2"/>
        <v>1991</v>
      </c>
      <c r="B30" s="10">
        <v>151150</v>
      </c>
      <c r="C30" s="6">
        <f t="shared" si="0"/>
        <v>16.5</v>
      </c>
      <c r="D30" s="1">
        <f t="shared" si="1"/>
        <v>2493975</v>
      </c>
      <c r="E30" s="2"/>
      <c r="F30" s="2"/>
      <c r="G30" s="2"/>
      <c r="H30" s="2"/>
    </row>
    <row r="31" spans="1:8" ht="15">
      <c r="A31" s="4">
        <f t="shared" si="2"/>
        <v>1992</v>
      </c>
      <c r="B31" s="10">
        <v>453275</v>
      </c>
      <c r="C31" s="6">
        <f t="shared" si="0"/>
        <v>15.5</v>
      </c>
      <c r="D31" s="1">
        <f t="shared" si="1"/>
        <v>7025762.5</v>
      </c>
      <c r="E31" s="2"/>
      <c r="F31" s="2"/>
      <c r="G31" s="2"/>
      <c r="H31" s="2"/>
    </row>
    <row r="32" spans="1:8" ht="15">
      <c r="A32" s="4">
        <f t="shared" si="2"/>
        <v>1993</v>
      </c>
      <c r="B32" s="10">
        <v>191632</v>
      </c>
      <c r="C32" s="6">
        <f t="shared" si="0"/>
        <v>14.5</v>
      </c>
      <c r="D32" s="1">
        <f t="shared" si="1"/>
        <v>2778664</v>
      </c>
      <c r="E32" s="2"/>
      <c r="F32" s="2"/>
      <c r="G32" s="2"/>
      <c r="H32" s="2"/>
    </row>
    <row r="33" spans="1:8" ht="15">
      <c r="A33" s="4">
        <f t="shared" si="2"/>
        <v>1994</v>
      </c>
      <c r="B33" s="10">
        <v>29619.02</v>
      </c>
      <c r="C33" s="6">
        <f t="shared" si="0"/>
        <v>13.5</v>
      </c>
      <c r="D33" s="1">
        <f t="shared" si="1"/>
        <v>399856.77</v>
      </c>
      <c r="E33" s="2"/>
      <c r="F33" s="2"/>
      <c r="G33" s="2"/>
      <c r="H33" s="2"/>
    </row>
    <row r="34" spans="1:8" ht="15">
      <c r="A34" s="4">
        <f t="shared" si="2"/>
        <v>1995</v>
      </c>
      <c r="B34" s="10">
        <v>611486</v>
      </c>
      <c r="C34" s="6">
        <f t="shared" si="0"/>
        <v>12.5</v>
      </c>
      <c r="D34" s="1">
        <f t="shared" si="1"/>
        <v>7643575</v>
      </c>
      <c r="E34" s="2"/>
      <c r="F34" s="2"/>
      <c r="G34" s="2"/>
      <c r="H34" s="2"/>
    </row>
    <row r="35" spans="1:8" ht="15">
      <c r="A35" s="4">
        <f t="shared" si="2"/>
        <v>1996</v>
      </c>
      <c r="B35" s="10">
        <v>3181</v>
      </c>
      <c r="C35" s="6">
        <f t="shared" si="0"/>
        <v>11.5</v>
      </c>
      <c r="D35" s="1">
        <f t="shared" si="1"/>
        <v>36581.5</v>
      </c>
      <c r="E35" s="2"/>
      <c r="F35" s="2"/>
      <c r="G35" s="2"/>
      <c r="H35" s="2"/>
    </row>
    <row r="36" spans="1:8" ht="15">
      <c r="A36" s="4">
        <f t="shared" si="2"/>
        <v>1997</v>
      </c>
      <c r="B36" s="10">
        <v>547070</v>
      </c>
      <c r="C36" s="6">
        <f t="shared" si="0"/>
        <v>10.5</v>
      </c>
      <c r="D36" s="1">
        <f t="shared" si="1"/>
        <v>5744235</v>
      </c>
      <c r="E36" s="2"/>
      <c r="F36" s="2"/>
      <c r="G36" s="2"/>
      <c r="H36" s="2"/>
    </row>
    <row r="37" spans="1:8" ht="15">
      <c r="A37" s="4">
        <f t="shared" si="2"/>
        <v>1998</v>
      </c>
      <c r="B37" s="10">
        <v>125218</v>
      </c>
      <c r="C37" s="6">
        <f t="shared" si="0"/>
        <v>9.5</v>
      </c>
      <c r="D37" s="1">
        <f t="shared" si="1"/>
        <v>1189571</v>
      </c>
      <c r="E37" s="2"/>
      <c r="F37" s="2"/>
      <c r="G37" s="2"/>
      <c r="H37" s="2"/>
    </row>
    <row r="38" spans="1:8" ht="15">
      <c r="A38" s="4">
        <f t="shared" si="2"/>
        <v>1999</v>
      </c>
      <c r="B38" s="10">
        <v>491604.55</v>
      </c>
      <c r="C38" s="6">
        <f t="shared" si="0"/>
        <v>8.5</v>
      </c>
      <c r="D38" s="1">
        <f t="shared" si="1"/>
        <v>4178638.675</v>
      </c>
      <c r="E38" s="2"/>
      <c r="F38" s="2"/>
      <c r="G38" s="2"/>
      <c r="H38" s="2"/>
    </row>
    <row r="39" spans="1:8" ht="15">
      <c r="A39" s="4">
        <f t="shared" si="2"/>
        <v>2000</v>
      </c>
      <c r="B39" s="10">
        <v>1551134.51</v>
      </c>
      <c r="C39" s="6">
        <f t="shared" si="0"/>
        <v>7.5</v>
      </c>
      <c r="D39" s="1">
        <f t="shared" si="1"/>
        <v>11633508.825</v>
      </c>
      <c r="E39" s="2"/>
      <c r="F39" s="2"/>
      <c r="G39" s="2"/>
      <c r="H39" s="2"/>
    </row>
    <row r="40" spans="1:8" ht="15">
      <c r="A40" s="4">
        <f t="shared" si="2"/>
        <v>2001</v>
      </c>
      <c r="B40" s="10">
        <v>343866.28</v>
      </c>
      <c r="C40" s="6">
        <f t="shared" si="0"/>
        <v>6.5</v>
      </c>
      <c r="D40" s="1">
        <f t="shared" si="1"/>
        <v>2235130.8200000003</v>
      </c>
      <c r="E40" s="2"/>
      <c r="F40" s="2"/>
      <c r="G40" s="2"/>
      <c r="H40" s="2"/>
    </row>
    <row r="41" spans="1:8" ht="15">
      <c r="A41" s="4">
        <f t="shared" si="2"/>
        <v>2002</v>
      </c>
      <c r="B41" s="10">
        <v>462649.53</v>
      </c>
      <c r="C41" s="6">
        <f t="shared" si="0"/>
        <v>5.5</v>
      </c>
      <c r="D41" s="1">
        <f t="shared" si="1"/>
        <v>2544572.415</v>
      </c>
      <c r="E41" s="2"/>
      <c r="F41" s="2"/>
      <c r="G41" s="2"/>
      <c r="H41" s="2"/>
    </row>
    <row r="42" spans="1:8" ht="15">
      <c r="A42" s="4">
        <f t="shared" si="2"/>
        <v>2003</v>
      </c>
      <c r="B42" s="10">
        <v>295845.1</v>
      </c>
      <c r="C42" s="6">
        <f t="shared" si="0"/>
        <v>4.5</v>
      </c>
      <c r="D42" s="1">
        <f t="shared" si="1"/>
        <v>1331302.95</v>
      </c>
      <c r="E42" s="2"/>
      <c r="F42" s="2"/>
      <c r="G42" s="2"/>
      <c r="H42" s="2"/>
    </row>
    <row r="43" spans="1:8" ht="15">
      <c r="A43" s="4">
        <f t="shared" si="2"/>
        <v>2004</v>
      </c>
      <c r="B43" s="10">
        <v>1099463.09</v>
      </c>
      <c r="C43" s="6">
        <f t="shared" si="0"/>
        <v>3.5</v>
      </c>
      <c r="D43" s="1">
        <f t="shared" si="1"/>
        <v>3848120.8150000004</v>
      </c>
      <c r="E43" s="2"/>
      <c r="F43" s="2"/>
      <c r="G43" s="2"/>
      <c r="H43" s="2"/>
    </row>
    <row r="44" spans="1:8" ht="15">
      <c r="A44" s="4">
        <f t="shared" si="2"/>
        <v>2005</v>
      </c>
      <c r="B44" s="10">
        <v>261325.31</v>
      </c>
      <c r="C44" s="6">
        <f t="shared" si="0"/>
        <v>2.5</v>
      </c>
      <c r="D44" s="1">
        <f t="shared" si="1"/>
        <v>653313.275</v>
      </c>
      <c r="E44" s="2"/>
      <c r="F44" s="2"/>
      <c r="G44" s="2"/>
      <c r="H44" s="2"/>
    </row>
    <row r="45" spans="1:8" ht="15">
      <c r="A45" s="4">
        <f t="shared" si="2"/>
        <v>2006</v>
      </c>
      <c r="B45" s="10">
        <v>1094732.4</v>
      </c>
      <c r="C45" s="6">
        <f>C46+1</f>
        <v>1.5</v>
      </c>
      <c r="D45" s="1">
        <f t="shared" si="1"/>
        <v>1642098.5999999999</v>
      </c>
      <c r="E45" s="2"/>
      <c r="F45" s="2"/>
      <c r="G45" s="2"/>
      <c r="H45" s="2"/>
    </row>
    <row r="46" spans="1:8" ht="15">
      <c r="A46" s="4">
        <f t="shared" si="2"/>
        <v>2007</v>
      </c>
      <c r="B46" s="10">
        <v>27737294.36</v>
      </c>
      <c r="C46" s="6">
        <v>0.5</v>
      </c>
      <c r="D46" s="1">
        <f t="shared" si="1"/>
        <v>13868647.18</v>
      </c>
      <c r="E46" s="2"/>
      <c r="F46" s="2"/>
      <c r="G46" s="2"/>
      <c r="H46" s="2"/>
    </row>
    <row r="47" spans="5:8" ht="15">
      <c r="E47" s="2"/>
      <c r="F47" s="2"/>
      <c r="G47" s="2"/>
      <c r="H47" s="2"/>
    </row>
    <row r="48" spans="1:8" ht="15">
      <c r="A48" s="4"/>
      <c r="B48" s="1"/>
      <c r="C48" s="6"/>
      <c r="D48" s="1"/>
      <c r="E48" s="2"/>
      <c r="F48" s="2"/>
      <c r="G48" s="2"/>
      <c r="H48" s="2"/>
    </row>
    <row r="49" spans="1:8" ht="15">
      <c r="A49" s="4" t="s">
        <v>10</v>
      </c>
      <c r="B49" s="7">
        <f>SUM(B10:B48)</f>
        <v>66016489.09</v>
      </c>
      <c r="C49" s="8"/>
      <c r="D49" s="7">
        <f>SUM(D10:D48)</f>
        <v>1090128365.6550002</v>
      </c>
      <c r="E49" s="9">
        <f>D49/B49</f>
        <v>16.51297093622826</v>
      </c>
      <c r="F49" s="2"/>
      <c r="G49" s="2"/>
      <c r="H49" s="2"/>
    </row>
    <row r="50" spans="1:8" ht="15">
      <c r="A50" s="2"/>
      <c r="B50" s="1"/>
      <c r="C50" s="6"/>
      <c r="D50" s="1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312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1971</v>
      </c>
      <c r="B10" s="10">
        <v>70306147.26</v>
      </c>
      <c r="C10" s="6">
        <f aca="true" t="shared" si="0" ref="C10:C44">C11+1</f>
        <v>36.5</v>
      </c>
      <c r="D10" s="1">
        <f aca="true" t="shared" si="1" ref="D10:D46">C10*B10</f>
        <v>2566174374.9900002</v>
      </c>
      <c r="E10" s="2"/>
      <c r="F10" s="2"/>
      <c r="G10" s="2"/>
      <c r="H10" s="2"/>
    </row>
    <row r="11" spans="1:8" ht="15">
      <c r="A11" s="4">
        <f aca="true" t="shared" si="2" ref="A11:A46">A10+1</f>
        <v>1972</v>
      </c>
      <c r="B11" s="10">
        <v>8100744.94</v>
      </c>
      <c r="C11" s="6">
        <f t="shared" si="0"/>
        <v>35.5</v>
      </c>
      <c r="D11" s="1">
        <f t="shared" si="1"/>
        <v>287576445.37</v>
      </c>
      <c r="E11" s="2"/>
      <c r="F11" s="2"/>
      <c r="G11" s="2"/>
      <c r="H11" s="2"/>
    </row>
    <row r="12" spans="1:8" ht="15">
      <c r="A12" s="4">
        <f t="shared" si="2"/>
        <v>1973</v>
      </c>
      <c r="B12" s="10">
        <v>816979.42</v>
      </c>
      <c r="C12" s="6">
        <f t="shared" si="0"/>
        <v>34.5</v>
      </c>
      <c r="D12" s="1">
        <f t="shared" si="1"/>
        <v>28185789.990000002</v>
      </c>
      <c r="E12" s="2"/>
      <c r="F12" s="2"/>
      <c r="G12" s="2"/>
      <c r="H12" s="2"/>
    </row>
    <row r="13" spans="1:8" ht="15">
      <c r="A13" s="4">
        <f t="shared" si="2"/>
        <v>1974</v>
      </c>
      <c r="B13" s="10">
        <v>557038</v>
      </c>
      <c r="C13" s="6">
        <f t="shared" si="0"/>
        <v>33.5</v>
      </c>
      <c r="D13" s="1">
        <f t="shared" si="1"/>
        <v>18660773</v>
      </c>
      <c r="E13" s="2"/>
      <c r="F13" s="2"/>
      <c r="G13" s="2"/>
      <c r="H13" s="2"/>
    </row>
    <row r="14" spans="1:8" ht="15">
      <c r="A14" s="4">
        <f t="shared" si="2"/>
        <v>1975</v>
      </c>
      <c r="B14" s="10">
        <v>1959741.45</v>
      </c>
      <c r="C14" s="6">
        <f t="shared" si="0"/>
        <v>32.5</v>
      </c>
      <c r="D14" s="1">
        <f t="shared" si="1"/>
        <v>63691597.125</v>
      </c>
      <c r="E14" s="2"/>
      <c r="F14" s="2"/>
      <c r="G14" s="2"/>
      <c r="H14" s="2"/>
    </row>
    <row r="15" spans="1:8" ht="15">
      <c r="A15" s="4">
        <f t="shared" si="2"/>
        <v>1976</v>
      </c>
      <c r="B15" s="10">
        <v>10273004.04</v>
      </c>
      <c r="C15" s="6">
        <f t="shared" si="0"/>
        <v>31.5</v>
      </c>
      <c r="D15" s="1">
        <f t="shared" si="1"/>
        <v>323599627.26</v>
      </c>
      <c r="E15" s="2"/>
      <c r="F15" s="2"/>
      <c r="G15" s="2"/>
      <c r="H15" s="2"/>
    </row>
    <row r="16" spans="1:8" ht="15">
      <c r="A16" s="4">
        <f t="shared" si="2"/>
        <v>1977</v>
      </c>
      <c r="B16" s="10">
        <v>14780505.3</v>
      </c>
      <c r="C16" s="6">
        <f t="shared" si="0"/>
        <v>30.5</v>
      </c>
      <c r="D16" s="1">
        <f t="shared" si="1"/>
        <v>450805411.65000004</v>
      </c>
      <c r="E16" s="2"/>
      <c r="F16" s="2"/>
      <c r="G16" s="2"/>
      <c r="H16" s="2"/>
    </row>
    <row r="17" spans="1:8" ht="15">
      <c r="A17" s="4">
        <f t="shared" si="2"/>
        <v>1978</v>
      </c>
      <c r="B17" s="10">
        <v>66573333.55</v>
      </c>
      <c r="C17" s="6">
        <f t="shared" si="0"/>
        <v>29.5</v>
      </c>
      <c r="D17" s="1">
        <f t="shared" si="1"/>
        <v>1963913339.725</v>
      </c>
      <c r="E17" s="2"/>
      <c r="F17" s="2"/>
      <c r="G17" s="2"/>
      <c r="H17" s="2"/>
    </row>
    <row r="18" spans="1:8" ht="15">
      <c r="A18" s="4">
        <f t="shared" si="2"/>
        <v>1979</v>
      </c>
      <c r="B18" s="10">
        <v>2069845.8</v>
      </c>
      <c r="C18" s="6">
        <f t="shared" si="0"/>
        <v>28.5</v>
      </c>
      <c r="D18" s="1">
        <f t="shared" si="1"/>
        <v>58990605.300000004</v>
      </c>
      <c r="E18" s="2"/>
      <c r="F18" s="2"/>
      <c r="G18" s="2"/>
      <c r="H18" s="2"/>
    </row>
    <row r="19" spans="1:8" ht="15">
      <c r="A19" s="4">
        <f t="shared" si="2"/>
        <v>1980</v>
      </c>
      <c r="B19" s="10">
        <v>2201727.29</v>
      </c>
      <c r="C19" s="6">
        <f t="shared" si="0"/>
        <v>27.5</v>
      </c>
      <c r="D19" s="1">
        <f t="shared" si="1"/>
        <v>60547500.475</v>
      </c>
      <c r="E19" s="2"/>
      <c r="F19" s="2"/>
      <c r="G19" s="2"/>
      <c r="H19" s="2"/>
    </row>
    <row r="20" spans="1:8" ht="15">
      <c r="A20" s="4">
        <f t="shared" si="2"/>
        <v>1981</v>
      </c>
      <c r="B20" s="10">
        <v>2121634</v>
      </c>
      <c r="C20" s="6">
        <f t="shared" si="0"/>
        <v>26.5</v>
      </c>
      <c r="D20" s="1">
        <f t="shared" si="1"/>
        <v>56223301</v>
      </c>
      <c r="E20" s="2"/>
      <c r="F20" s="2"/>
      <c r="G20" s="2"/>
      <c r="H20" s="2"/>
    </row>
    <row r="21" spans="1:8" ht="15">
      <c r="A21" s="4">
        <f t="shared" si="2"/>
        <v>1982</v>
      </c>
      <c r="B21" s="10">
        <v>2379109.46</v>
      </c>
      <c r="C21" s="6">
        <f t="shared" si="0"/>
        <v>25.5</v>
      </c>
      <c r="D21" s="1">
        <f t="shared" si="1"/>
        <v>60667291.23</v>
      </c>
      <c r="E21" s="2"/>
      <c r="F21" s="2"/>
      <c r="G21" s="2"/>
      <c r="H21" s="2"/>
    </row>
    <row r="22" spans="1:8" ht="15">
      <c r="A22" s="4">
        <f t="shared" si="2"/>
        <v>1983</v>
      </c>
      <c r="B22" s="10">
        <v>1529930</v>
      </c>
      <c r="C22" s="6">
        <f t="shared" si="0"/>
        <v>24.5</v>
      </c>
      <c r="D22" s="1">
        <f t="shared" si="1"/>
        <v>37483285</v>
      </c>
      <c r="E22" s="2"/>
      <c r="F22" s="2"/>
      <c r="G22" s="2"/>
      <c r="H22" s="2"/>
    </row>
    <row r="23" spans="1:8" ht="15">
      <c r="A23" s="4">
        <f t="shared" si="2"/>
        <v>1984</v>
      </c>
      <c r="B23" s="10">
        <v>2584556.85</v>
      </c>
      <c r="C23" s="6">
        <f t="shared" si="0"/>
        <v>23.5</v>
      </c>
      <c r="D23" s="1">
        <f t="shared" si="1"/>
        <v>60737085.975</v>
      </c>
      <c r="E23" s="2"/>
      <c r="F23" s="2"/>
      <c r="G23" s="2"/>
      <c r="H23" s="2"/>
    </row>
    <row r="24" spans="1:8" ht="15">
      <c r="A24" s="4">
        <f t="shared" si="2"/>
        <v>1985</v>
      </c>
      <c r="B24" s="10">
        <v>646875.47</v>
      </c>
      <c r="C24" s="6">
        <f t="shared" si="0"/>
        <v>22.5</v>
      </c>
      <c r="D24" s="1">
        <f t="shared" si="1"/>
        <v>14554698.075</v>
      </c>
      <c r="E24" s="2"/>
      <c r="F24" s="2"/>
      <c r="G24" s="2"/>
      <c r="H24" s="2"/>
    </row>
    <row r="25" spans="1:8" ht="15">
      <c r="A25" s="4">
        <f t="shared" si="2"/>
        <v>1986</v>
      </c>
      <c r="B25" s="10">
        <v>546226.93</v>
      </c>
      <c r="C25" s="6">
        <f t="shared" si="0"/>
        <v>21.5</v>
      </c>
      <c r="D25" s="1">
        <f t="shared" si="1"/>
        <v>11743878.995000001</v>
      </c>
      <c r="E25" s="2"/>
      <c r="F25" s="2"/>
      <c r="G25" s="2"/>
      <c r="H25" s="2"/>
    </row>
    <row r="26" spans="1:8" ht="15">
      <c r="A26" s="4">
        <f t="shared" si="2"/>
        <v>1987</v>
      </c>
      <c r="B26" s="10">
        <v>4933362.19</v>
      </c>
      <c r="C26" s="6">
        <f t="shared" si="0"/>
        <v>20.5</v>
      </c>
      <c r="D26" s="1">
        <f t="shared" si="1"/>
        <v>101133924.89500001</v>
      </c>
      <c r="E26" s="2"/>
      <c r="F26" s="2"/>
      <c r="G26" s="2"/>
      <c r="H26" s="2"/>
    </row>
    <row r="27" spans="1:8" ht="15">
      <c r="A27" s="4">
        <f t="shared" si="2"/>
        <v>1988</v>
      </c>
      <c r="B27" s="10">
        <v>4924152.77</v>
      </c>
      <c r="C27" s="6">
        <f t="shared" si="0"/>
        <v>19.5</v>
      </c>
      <c r="D27" s="1">
        <f t="shared" si="1"/>
        <v>96020979.01499999</v>
      </c>
      <c r="E27" s="2"/>
      <c r="F27" s="2"/>
      <c r="G27" s="2"/>
      <c r="H27" s="2"/>
    </row>
    <row r="28" spans="1:8" ht="15">
      <c r="A28" s="4">
        <f t="shared" si="2"/>
        <v>1989</v>
      </c>
      <c r="B28" s="10">
        <v>3693584.38</v>
      </c>
      <c r="C28" s="6">
        <f t="shared" si="0"/>
        <v>18.5</v>
      </c>
      <c r="D28" s="1">
        <f t="shared" si="1"/>
        <v>68331311.03</v>
      </c>
      <c r="E28" s="2"/>
      <c r="F28" s="2"/>
      <c r="G28" s="2"/>
      <c r="H28" s="2"/>
    </row>
    <row r="29" spans="1:8" ht="15">
      <c r="A29" s="4">
        <f t="shared" si="2"/>
        <v>1990</v>
      </c>
      <c r="B29" s="10">
        <v>61990.68</v>
      </c>
      <c r="C29" s="6">
        <f t="shared" si="0"/>
        <v>17.5</v>
      </c>
      <c r="D29" s="1">
        <f t="shared" si="1"/>
        <v>1084836.9</v>
      </c>
      <c r="E29" s="2"/>
      <c r="F29" s="2"/>
      <c r="G29" s="2"/>
      <c r="H29" s="2"/>
    </row>
    <row r="30" spans="1:8" ht="15">
      <c r="A30" s="4">
        <f t="shared" si="2"/>
        <v>1991</v>
      </c>
      <c r="B30" s="10">
        <v>3590395.6</v>
      </c>
      <c r="C30" s="6">
        <f t="shared" si="0"/>
        <v>16.5</v>
      </c>
      <c r="D30" s="1">
        <f t="shared" si="1"/>
        <v>59241527.4</v>
      </c>
      <c r="E30" s="2"/>
      <c r="F30" s="2"/>
      <c r="G30" s="2"/>
      <c r="H30" s="2"/>
    </row>
    <row r="31" spans="1:8" ht="15">
      <c r="A31" s="4">
        <f t="shared" si="2"/>
        <v>1992</v>
      </c>
      <c r="B31" s="10">
        <v>2041537.55</v>
      </c>
      <c r="C31" s="6">
        <f t="shared" si="0"/>
        <v>15.5</v>
      </c>
      <c r="D31" s="1">
        <f t="shared" si="1"/>
        <v>31643832.025000002</v>
      </c>
      <c r="E31" s="2"/>
      <c r="F31" s="2"/>
      <c r="G31" s="2"/>
      <c r="H31" s="2"/>
    </row>
    <row r="32" spans="1:8" ht="15">
      <c r="A32" s="4">
        <f t="shared" si="2"/>
        <v>1993</v>
      </c>
      <c r="B32" s="10">
        <v>6564543.27</v>
      </c>
      <c r="C32" s="6">
        <f t="shared" si="0"/>
        <v>14.5</v>
      </c>
      <c r="D32" s="1">
        <f t="shared" si="1"/>
        <v>95185877.41499999</v>
      </c>
      <c r="E32" s="2"/>
      <c r="F32" s="2"/>
      <c r="G32" s="2"/>
      <c r="H32" s="2"/>
    </row>
    <row r="33" spans="1:8" ht="15">
      <c r="A33" s="4">
        <f t="shared" si="2"/>
        <v>1994</v>
      </c>
      <c r="B33" s="10">
        <v>25241020.66</v>
      </c>
      <c r="C33" s="6">
        <f t="shared" si="0"/>
        <v>13.5</v>
      </c>
      <c r="D33" s="1">
        <f t="shared" si="1"/>
        <v>340753778.91</v>
      </c>
      <c r="E33" s="2"/>
      <c r="F33" s="2"/>
      <c r="G33" s="2"/>
      <c r="H33" s="2"/>
    </row>
    <row r="34" spans="1:8" ht="15">
      <c r="A34" s="4">
        <f t="shared" si="2"/>
        <v>1995</v>
      </c>
      <c r="B34" s="10">
        <v>1247262.37</v>
      </c>
      <c r="C34" s="6">
        <f t="shared" si="0"/>
        <v>12.5</v>
      </c>
      <c r="D34" s="1">
        <f t="shared" si="1"/>
        <v>15590779.625000002</v>
      </c>
      <c r="E34" s="2"/>
      <c r="F34" s="2"/>
      <c r="G34" s="2"/>
      <c r="H34" s="2"/>
    </row>
    <row r="35" spans="1:8" ht="15">
      <c r="A35" s="4">
        <f t="shared" si="2"/>
        <v>1996</v>
      </c>
      <c r="B35" s="10">
        <v>1136063.74</v>
      </c>
      <c r="C35" s="6">
        <f t="shared" si="0"/>
        <v>11.5</v>
      </c>
      <c r="D35" s="1">
        <f t="shared" si="1"/>
        <v>13064733.01</v>
      </c>
      <c r="E35" s="2"/>
      <c r="F35" s="2"/>
      <c r="G35" s="2"/>
      <c r="H35" s="2"/>
    </row>
    <row r="36" spans="1:8" ht="15">
      <c r="A36" s="4">
        <f t="shared" si="2"/>
        <v>1997</v>
      </c>
      <c r="B36" s="10">
        <v>3855668.87</v>
      </c>
      <c r="C36" s="6">
        <f t="shared" si="0"/>
        <v>10.5</v>
      </c>
      <c r="D36" s="1">
        <f t="shared" si="1"/>
        <v>40484523.135</v>
      </c>
      <c r="E36" s="2"/>
      <c r="F36" s="2"/>
      <c r="G36" s="2"/>
      <c r="H36" s="2"/>
    </row>
    <row r="37" spans="1:8" ht="15">
      <c r="A37" s="4">
        <f t="shared" si="2"/>
        <v>1998</v>
      </c>
      <c r="B37" s="10">
        <v>1041657.12</v>
      </c>
      <c r="C37" s="6">
        <f t="shared" si="0"/>
        <v>9.5</v>
      </c>
      <c r="D37" s="1">
        <f t="shared" si="1"/>
        <v>9895742.64</v>
      </c>
      <c r="E37" s="2"/>
      <c r="F37" s="2"/>
      <c r="G37" s="2"/>
      <c r="H37" s="2"/>
    </row>
    <row r="38" spans="1:8" ht="15">
      <c r="A38" s="4">
        <f t="shared" si="2"/>
        <v>1999</v>
      </c>
      <c r="B38" s="10">
        <v>489543.26</v>
      </c>
      <c r="C38" s="6">
        <f t="shared" si="0"/>
        <v>8.5</v>
      </c>
      <c r="D38" s="1">
        <f t="shared" si="1"/>
        <v>4161117.71</v>
      </c>
      <c r="E38" s="2"/>
      <c r="F38" s="2"/>
      <c r="G38" s="2"/>
      <c r="H38" s="2"/>
    </row>
    <row r="39" spans="1:8" ht="15">
      <c r="A39" s="4">
        <f t="shared" si="2"/>
        <v>2000</v>
      </c>
      <c r="B39" s="10">
        <v>10833274.19</v>
      </c>
      <c r="C39" s="6">
        <f t="shared" si="0"/>
        <v>7.5</v>
      </c>
      <c r="D39" s="1">
        <f t="shared" si="1"/>
        <v>81249556.425</v>
      </c>
      <c r="E39" s="2"/>
      <c r="F39" s="2"/>
      <c r="G39" s="2"/>
      <c r="H39" s="2"/>
    </row>
    <row r="40" spans="1:8" ht="15">
      <c r="A40" s="4">
        <f t="shared" si="2"/>
        <v>2001</v>
      </c>
      <c r="B40" s="10">
        <v>14031737.2</v>
      </c>
      <c r="C40" s="6">
        <f t="shared" si="0"/>
        <v>6.5</v>
      </c>
      <c r="D40" s="1">
        <f t="shared" si="1"/>
        <v>91206291.8</v>
      </c>
      <c r="E40" s="2"/>
      <c r="F40" s="2"/>
      <c r="G40" s="2"/>
      <c r="H40" s="2"/>
    </row>
    <row r="41" spans="1:8" ht="15">
      <c r="A41" s="4">
        <f t="shared" si="2"/>
        <v>2002</v>
      </c>
      <c r="B41" s="10">
        <v>6291174.16</v>
      </c>
      <c r="C41" s="6">
        <f t="shared" si="0"/>
        <v>5.5</v>
      </c>
      <c r="D41" s="1">
        <f t="shared" si="1"/>
        <v>34601457.88</v>
      </c>
      <c r="E41" s="2"/>
      <c r="F41" s="2"/>
      <c r="G41" s="2"/>
      <c r="H41" s="2"/>
    </row>
    <row r="42" spans="1:8" ht="15">
      <c r="A42" s="4">
        <f t="shared" si="2"/>
        <v>2003</v>
      </c>
      <c r="B42" s="10">
        <v>5041567.62</v>
      </c>
      <c r="C42" s="6">
        <f t="shared" si="0"/>
        <v>4.5</v>
      </c>
      <c r="D42" s="1">
        <f t="shared" si="1"/>
        <v>22687054.29</v>
      </c>
      <c r="E42" s="2"/>
      <c r="F42" s="2"/>
      <c r="G42" s="2"/>
      <c r="H42" s="2"/>
    </row>
    <row r="43" spans="1:8" ht="15">
      <c r="A43" s="4">
        <f t="shared" si="2"/>
        <v>2004</v>
      </c>
      <c r="B43" s="10">
        <v>4960849.32</v>
      </c>
      <c r="C43" s="6">
        <f t="shared" si="0"/>
        <v>3.5</v>
      </c>
      <c r="D43" s="1">
        <f t="shared" si="1"/>
        <v>17362972.62</v>
      </c>
      <c r="E43" s="2"/>
      <c r="F43" s="2"/>
      <c r="G43" s="2"/>
      <c r="H43" s="2"/>
    </row>
    <row r="44" spans="1:8" ht="15">
      <c r="A44" s="4">
        <f t="shared" si="2"/>
        <v>2005</v>
      </c>
      <c r="B44" s="10">
        <v>40782779.01</v>
      </c>
      <c r="C44" s="6">
        <f t="shared" si="0"/>
        <v>2.5</v>
      </c>
      <c r="D44" s="1">
        <f t="shared" si="1"/>
        <v>101956947.52499999</v>
      </c>
      <c r="E44" s="2"/>
      <c r="F44" s="2"/>
      <c r="G44" s="2"/>
      <c r="H44" s="2"/>
    </row>
    <row r="45" spans="1:8" ht="15">
      <c r="A45" s="4">
        <f t="shared" si="2"/>
        <v>2006</v>
      </c>
      <c r="B45" s="10">
        <v>33366119.11</v>
      </c>
      <c r="C45" s="6">
        <f>C46+1</f>
        <v>1.5</v>
      </c>
      <c r="D45" s="1">
        <f t="shared" si="1"/>
        <v>50049178.665</v>
      </c>
      <c r="E45" s="2"/>
      <c r="F45" s="2"/>
      <c r="G45" s="2"/>
      <c r="H45" s="2"/>
    </row>
    <row r="46" spans="1:8" ht="15">
      <c r="A46" s="4">
        <f t="shared" si="2"/>
        <v>2007</v>
      </c>
      <c r="B46" s="10">
        <f>1012319109.57+14729.17+9714799</f>
        <v>1022048637.74</v>
      </c>
      <c r="C46" s="6">
        <v>0.5</v>
      </c>
      <c r="D46" s="1">
        <f t="shared" si="1"/>
        <v>511024318.87</v>
      </c>
      <c r="E46" s="2"/>
      <c r="F46" s="2"/>
      <c r="G46" s="2"/>
      <c r="H46" s="2"/>
    </row>
    <row r="47" spans="5:8" ht="15">
      <c r="E47" s="2"/>
      <c r="F47" s="2"/>
      <c r="G47" s="2"/>
      <c r="H47" s="2"/>
    </row>
    <row r="48" spans="1:8" ht="15">
      <c r="A48" s="4"/>
      <c r="B48" s="1"/>
      <c r="C48" s="6"/>
      <c r="D48" s="1"/>
      <c r="E48" s="2"/>
      <c r="F48" s="2"/>
      <c r="G48" s="2"/>
      <c r="H48" s="2"/>
    </row>
    <row r="49" spans="1:8" ht="15">
      <c r="A49" s="4" t="s">
        <v>10</v>
      </c>
      <c r="B49" s="7">
        <f>SUM(B10:B48)</f>
        <v>1383624320.5700002</v>
      </c>
      <c r="C49" s="8"/>
      <c r="D49" s="7">
        <f>SUM(D10:D48)</f>
        <v>7850285746.945</v>
      </c>
      <c r="E49" s="9">
        <f>D49/B49</f>
        <v>5.673711881351568</v>
      </c>
      <c r="F49" s="2"/>
      <c r="G49" s="2"/>
      <c r="H49" s="2"/>
    </row>
    <row r="50" spans="1:8" ht="15">
      <c r="A50" s="2"/>
      <c r="B50" s="1"/>
      <c r="C50" s="6"/>
      <c r="D50" s="1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1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1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314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1971</v>
      </c>
      <c r="B10" s="10">
        <f>42125607.76+780070.66</f>
        <v>42905678.419999994</v>
      </c>
      <c r="C10" s="6">
        <f aca="true" t="shared" si="0" ref="C10:C44">C11+1</f>
        <v>36.5</v>
      </c>
      <c r="D10" s="1">
        <f aca="true" t="shared" si="1" ref="D10:D46">C10*B10</f>
        <v>1566057262.3299997</v>
      </c>
      <c r="E10" s="2"/>
      <c r="F10" s="2"/>
      <c r="G10" s="2"/>
      <c r="H10" s="2"/>
    </row>
    <row r="11" spans="1:8" ht="15">
      <c r="A11" s="4">
        <f aca="true" t="shared" si="2" ref="A11:A46">A10+1</f>
        <v>1972</v>
      </c>
      <c r="B11" s="10">
        <v>393307.55</v>
      </c>
      <c r="C11" s="6">
        <f t="shared" si="0"/>
        <v>35.5</v>
      </c>
      <c r="D11" s="1">
        <f t="shared" si="1"/>
        <v>13962418.025</v>
      </c>
      <c r="E11" s="2"/>
      <c r="F11" s="2"/>
      <c r="G11" s="2"/>
      <c r="H11" s="2"/>
    </row>
    <row r="12" spans="1:8" ht="15">
      <c r="A12" s="4">
        <f t="shared" si="2"/>
        <v>1973</v>
      </c>
      <c r="B12" s="10">
        <v>61114</v>
      </c>
      <c r="C12" s="6">
        <f t="shared" si="0"/>
        <v>34.5</v>
      </c>
      <c r="D12" s="1">
        <f t="shared" si="1"/>
        <v>2108433</v>
      </c>
      <c r="E12" s="2"/>
      <c r="F12" s="2"/>
      <c r="G12" s="2"/>
      <c r="H12" s="2"/>
    </row>
    <row r="13" spans="1:8" ht="15">
      <c r="A13" s="4">
        <f t="shared" si="2"/>
        <v>1974</v>
      </c>
      <c r="B13" s="10">
        <v>743405</v>
      </c>
      <c r="C13" s="6">
        <f t="shared" si="0"/>
        <v>33.5</v>
      </c>
      <c r="D13" s="1">
        <f t="shared" si="1"/>
        <v>24904067.5</v>
      </c>
      <c r="E13" s="2"/>
      <c r="F13" s="2"/>
      <c r="G13" s="2"/>
      <c r="H13" s="2"/>
    </row>
    <row r="14" spans="1:8" ht="15">
      <c r="A14" s="4">
        <f t="shared" si="2"/>
        <v>1975</v>
      </c>
      <c r="B14" s="10">
        <v>35211.72</v>
      </c>
      <c r="C14" s="6">
        <f t="shared" si="0"/>
        <v>32.5</v>
      </c>
      <c r="D14" s="1">
        <f t="shared" si="1"/>
        <v>1144380.9000000001</v>
      </c>
      <c r="E14" s="2"/>
      <c r="F14" s="2"/>
      <c r="G14" s="2"/>
      <c r="H14" s="2"/>
    </row>
    <row r="15" spans="1:8" ht="15">
      <c r="A15" s="4">
        <f t="shared" si="2"/>
        <v>1976</v>
      </c>
      <c r="B15" s="10">
        <v>181302</v>
      </c>
      <c r="C15" s="6">
        <f t="shared" si="0"/>
        <v>31.5</v>
      </c>
      <c r="D15" s="1">
        <f t="shared" si="1"/>
        <v>5711013</v>
      </c>
      <c r="E15" s="2"/>
      <c r="F15" s="2"/>
      <c r="G15" s="2"/>
      <c r="H15" s="2"/>
    </row>
    <row r="16" spans="1:8" ht="15">
      <c r="A16" s="4">
        <f t="shared" si="2"/>
        <v>1977</v>
      </c>
      <c r="B16" s="10">
        <v>152777</v>
      </c>
      <c r="C16" s="6">
        <f t="shared" si="0"/>
        <v>30.5</v>
      </c>
      <c r="D16" s="1">
        <f t="shared" si="1"/>
        <v>4659698.5</v>
      </c>
      <c r="E16" s="2"/>
      <c r="F16" s="2"/>
      <c r="G16" s="2"/>
      <c r="H16" s="2"/>
    </row>
    <row r="17" spans="1:8" ht="15">
      <c r="A17" s="4">
        <f t="shared" si="2"/>
        <v>1978</v>
      </c>
      <c r="B17" s="10">
        <v>100036.95</v>
      </c>
      <c r="C17" s="6">
        <f t="shared" si="0"/>
        <v>29.5</v>
      </c>
      <c r="D17" s="1">
        <f t="shared" si="1"/>
        <v>2951090.025</v>
      </c>
      <c r="E17" s="2"/>
      <c r="F17" s="2"/>
      <c r="G17" s="2"/>
      <c r="H17" s="2"/>
    </row>
    <row r="18" spans="1:8" ht="15">
      <c r="A18" s="4">
        <f t="shared" si="2"/>
        <v>1979</v>
      </c>
      <c r="B18" s="10">
        <v>130222</v>
      </c>
      <c r="C18" s="6">
        <f t="shared" si="0"/>
        <v>28.5</v>
      </c>
      <c r="D18" s="1">
        <f t="shared" si="1"/>
        <v>3711327</v>
      </c>
      <c r="E18" s="2"/>
      <c r="F18" s="2"/>
      <c r="G18" s="2"/>
      <c r="H18" s="2"/>
    </row>
    <row r="19" spans="1:8" ht="15">
      <c r="A19" s="4">
        <f t="shared" si="2"/>
        <v>1980</v>
      </c>
      <c r="B19" s="10">
        <v>64547.05</v>
      </c>
      <c r="C19" s="6">
        <f t="shared" si="0"/>
        <v>27.5</v>
      </c>
      <c r="D19" s="1">
        <f t="shared" si="1"/>
        <v>1775043.875</v>
      </c>
      <c r="E19" s="2"/>
      <c r="F19" s="2"/>
      <c r="G19" s="2"/>
      <c r="H19" s="2"/>
    </row>
    <row r="20" spans="1:8" ht="15">
      <c r="A20" s="4">
        <f t="shared" si="2"/>
        <v>1981</v>
      </c>
      <c r="B20" s="10">
        <v>424251</v>
      </c>
      <c r="C20" s="6">
        <f t="shared" si="0"/>
        <v>26.5</v>
      </c>
      <c r="D20" s="1">
        <f t="shared" si="1"/>
        <v>11242651.5</v>
      </c>
      <c r="E20" s="2"/>
      <c r="F20" s="2"/>
      <c r="G20" s="2"/>
      <c r="H20" s="2"/>
    </row>
    <row r="21" spans="1:8" ht="15">
      <c r="A21" s="4">
        <f t="shared" si="2"/>
        <v>1982</v>
      </c>
      <c r="B21" s="10">
        <v>37149</v>
      </c>
      <c r="C21" s="6">
        <f t="shared" si="0"/>
        <v>25.5</v>
      </c>
      <c r="D21" s="1">
        <f t="shared" si="1"/>
        <v>947299.5</v>
      </c>
      <c r="E21" s="2"/>
      <c r="F21" s="2"/>
      <c r="G21" s="2"/>
      <c r="H21" s="2"/>
    </row>
    <row r="22" spans="1:8" ht="15">
      <c r="A22" s="4">
        <f t="shared" si="2"/>
        <v>1983</v>
      </c>
      <c r="B22" s="10">
        <v>53821</v>
      </c>
      <c r="C22" s="6">
        <f t="shared" si="0"/>
        <v>24.5</v>
      </c>
      <c r="D22" s="1">
        <f t="shared" si="1"/>
        <v>1318614.5</v>
      </c>
      <c r="E22" s="2"/>
      <c r="F22" s="2"/>
      <c r="G22" s="2"/>
      <c r="H22" s="2"/>
    </row>
    <row r="23" spans="1:8" ht="15">
      <c r="A23" s="4">
        <f t="shared" si="2"/>
        <v>1984</v>
      </c>
      <c r="B23" s="10">
        <v>1986291.05</v>
      </c>
      <c r="C23" s="6">
        <f t="shared" si="0"/>
        <v>23.5</v>
      </c>
      <c r="D23" s="1">
        <f t="shared" si="1"/>
        <v>46677839.675000004</v>
      </c>
      <c r="E23" s="2"/>
      <c r="F23" s="2"/>
      <c r="G23" s="2"/>
      <c r="H23" s="2"/>
    </row>
    <row r="24" spans="1:8" ht="15">
      <c r="A24" s="4">
        <f t="shared" si="2"/>
        <v>1985</v>
      </c>
      <c r="B24" s="10">
        <v>103346</v>
      </c>
      <c r="C24" s="6">
        <f t="shared" si="0"/>
        <v>22.5</v>
      </c>
      <c r="D24" s="1">
        <f t="shared" si="1"/>
        <v>2325285</v>
      </c>
      <c r="E24" s="2"/>
      <c r="F24" s="2"/>
      <c r="G24" s="2"/>
      <c r="H24" s="2"/>
    </row>
    <row r="25" spans="1:8" ht="15">
      <c r="A25" s="4">
        <f t="shared" si="2"/>
        <v>1986</v>
      </c>
      <c r="B25" s="10">
        <v>345795</v>
      </c>
      <c r="C25" s="6">
        <f t="shared" si="0"/>
        <v>21.5</v>
      </c>
      <c r="D25" s="1">
        <f t="shared" si="1"/>
        <v>7434592.5</v>
      </c>
      <c r="E25" s="2"/>
      <c r="F25" s="2"/>
      <c r="G25" s="2"/>
      <c r="H25" s="2"/>
    </row>
    <row r="26" spans="1:8" ht="15">
      <c r="A26" s="4">
        <f t="shared" si="2"/>
        <v>1987</v>
      </c>
      <c r="B26" s="10">
        <v>934470</v>
      </c>
      <c r="C26" s="6">
        <f t="shared" si="0"/>
        <v>20.5</v>
      </c>
      <c r="D26" s="1">
        <f t="shared" si="1"/>
        <v>19156635</v>
      </c>
      <c r="E26" s="2"/>
      <c r="F26" s="2"/>
      <c r="G26" s="2"/>
      <c r="H26" s="2"/>
    </row>
    <row r="27" spans="1:8" ht="15">
      <c r="A27" s="4">
        <f t="shared" si="2"/>
        <v>1988</v>
      </c>
      <c r="B27" s="10">
        <v>2999084</v>
      </c>
      <c r="C27" s="6">
        <f t="shared" si="0"/>
        <v>19.5</v>
      </c>
      <c r="D27" s="1">
        <f t="shared" si="1"/>
        <v>58482138</v>
      </c>
      <c r="E27" s="2"/>
      <c r="F27" s="2"/>
      <c r="G27" s="2"/>
      <c r="H27" s="2"/>
    </row>
    <row r="28" spans="1:8" ht="15">
      <c r="A28" s="4">
        <f t="shared" si="2"/>
        <v>1989</v>
      </c>
      <c r="B28" s="10">
        <v>2328086</v>
      </c>
      <c r="C28" s="6">
        <f t="shared" si="0"/>
        <v>18.5</v>
      </c>
      <c r="D28" s="1">
        <f t="shared" si="1"/>
        <v>43069591</v>
      </c>
      <c r="E28" s="2"/>
      <c r="F28" s="2"/>
      <c r="G28" s="2"/>
      <c r="H28" s="2"/>
    </row>
    <row r="29" spans="1:8" ht="15">
      <c r="A29" s="4">
        <f t="shared" si="2"/>
        <v>1990</v>
      </c>
      <c r="B29" s="10">
        <v>220195</v>
      </c>
      <c r="C29" s="6">
        <f t="shared" si="0"/>
        <v>17.5</v>
      </c>
      <c r="D29" s="1">
        <f t="shared" si="1"/>
        <v>3853412.5</v>
      </c>
      <c r="E29" s="2"/>
      <c r="F29" s="2"/>
      <c r="G29" s="2"/>
      <c r="H29" s="2"/>
    </row>
    <row r="30" spans="1:8" ht="15">
      <c r="A30" s="4">
        <f t="shared" si="2"/>
        <v>1991</v>
      </c>
      <c r="B30" s="10">
        <v>238687</v>
      </c>
      <c r="C30" s="6">
        <f t="shared" si="0"/>
        <v>16.5</v>
      </c>
      <c r="D30" s="1">
        <f t="shared" si="1"/>
        <v>3938335.5</v>
      </c>
      <c r="E30" s="2"/>
      <c r="F30" s="2"/>
      <c r="G30" s="2"/>
      <c r="H30" s="2"/>
    </row>
    <row r="31" spans="1:8" ht="15">
      <c r="A31" s="4">
        <f t="shared" si="2"/>
        <v>1992</v>
      </c>
      <c r="B31" s="10">
        <v>7385876.93</v>
      </c>
      <c r="C31" s="6">
        <f t="shared" si="0"/>
        <v>15.5</v>
      </c>
      <c r="D31" s="1">
        <f t="shared" si="1"/>
        <v>114481092.41499999</v>
      </c>
      <c r="E31" s="2"/>
      <c r="F31" s="2"/>
      <c r="G31" s="2"/>
      <c r="H31" s="2"/>
    </row>
    <row r="32" spans="1:8" ht="15">
      <c r="A32" s="4">
        <f t="shared" si="2"/>
        <v>1993</v>
      </c>
      <c r="B32" s="10">
        <v>8849794.76</v>
      </c>
      <c r="C32" s="6">
        <f t="shared" si="0"/>
        <v>14.5</v>
      </c>
      <c r="D32" s="1">
        <f t="shared" si="1"/>
        <v>128322024.02</v>
      </c>
      <c r="E32" s="2"/>
      <c r="F32" s="2"/>
      <c r="G32" s="2"/>
      <c r="H32" s="2"/>
    </row>
    <row r="33" spans="1:8" ht="15">
      <c r="A33" s="4">
        <f t="shared" si="2"/>
        <v>1994</v>
      </c>
      <c r="B33" s="10">
        <v>1011497</v>
      </c>
      <c r="C33" s="6">
        <f t="shared" si="0"/>
        <v>13.5</v>
      </c>
      <c r="D33" s="1">
        <f t="shared" si="1"/>
        <v>13655209.5</v>
      </c>
      <c r="E33" s="2"/>
      <c r="F33" s="2"/>
      <c r="G33" s="2"/>
      <c r="H33" s="2"/>
    </row>
    <row r="34" spans="1:8" ht="15">
      <c r="A34" s="4">
        <f t="shared" si="2"/>
        <v>1995</v>
      </c>
      <c r="B34" s="10">
        <v>185308.4</v>
      </c>
      <c r="C34" s="6">
        <f t="shared" si="0"/>
        <v>12.5</v>
      </c>
      <c r="D34" s="1">
        <f t="shared" si="1"/>
        <v>2316355</v>
      </c>
      <c r="E34" s="2"/>
      <c r="F34" s="2"/>
      <c r="G34" s="2"/>
      <c r="H34" s="2"/>
    </row>
    <row r="35" spans="1:8" ht="15">
      <c r="A35" s="4">
        <f t="shared" si="2"/>
        <v>1996</v>
      </c>
      <c r="B35" s="10">
        <v>74580.22</v>
      </c>
      <c r="C35" s="6">
        <f t="shared" si="0"/>
        <v>11.5</v>
      </c>
      <c r="D35" s="1">
        <f t="shared" si="1"/>
        <v>857672.53</v>
      </c>
      <c r="E35" s="2"/>
      <c r="F35" s="2"/>
      <c r="G35" s="2"/>
      <c r="H35" s="2"/>
    </row>
    <row r="36" spans="1:8" ht="15">
      <c r="A36" s="4">
        <f t="shared" si="2"/>
        <v>1997</v>
      </c>
      <c r="B36" s="10">
        <v>2440100</v>
      </c>
      <c r="C36" s="6">
        <f t="shared" si="0"/>
        <v>10.5</v>
      </c>
      <c r="D36" s="1">
        <f t="shared" si="1"/>
        <v>25621050</v>
      </c>
      <c r="E36" s="2"/>
      <c r="F36" s="2"/>
      <c r="G36" s="2"/>
      <c r="H36" s="2"/>
    </row>
    <row r="37" spans="1:8" ht="15">
      <c r="A37" s="4">
        <f t="shared" si="2"/>
        <v>1998</v>
      </c>
      <c r="B37" s="10">
        <v>521590.13</v>
      </c>
      <c r="C37" s="6">
        <f t="shared" si="0"/>
        <v>9.5</v>
      </c>
      <c r="D37" s="1">
        <f t="shared" si="1"/>
        <v>4955106.235</v>
      </c>
      <c r="E37" s="2"/>
      <c r="F37" s="2"/>
      <c r="G37" s="2"/>
      <c r="H37" s="2"/>
    </row>
    <row r="38" spans="1:8" ht="15">
      <c r="A38" s="4">
        <f t="shared" si="2"/>
        <v>1999</v>
      </c>
      <c r="B38" s="10">
        <v>1380649.74</v>
      </c>
      <c r="C38" s="6">
        <f t="shared" si="0"/>
        <v>8.5</v>
      </c>
      <c r="D38" s="1">
        <f t="shared" si="1"/>
        <v>11735522.79</v>
      </c>
      <c r="E38" s="2"/>
      <c r="F38" s="2"/>
      <c r="G38" s="2"/>
      <c r="H38" s="2"/>
    </row>
    <row r="39" spans="1:8" ht="15">
      <c r="A39" s="4">
        <f t="shared" si="2"/>
        <v>2000</v>
      </c>
      <c r="B39" s="10">
        <v>5440548.18</v>
      </c>
      <c r="C39" s="6">
        <f t="shared" si="0"/>
        <v>7.5</v>
      </c>
      <c r="D39" s="1">
        <f t="shared" si="1"/>
        <v>40804111.349999994</v>
      </c>
      <c r="E39" s="2"/>
      <c r="F39" s="2"/>
      <c r="G39" s="2"/>
      <c r="H39" s="2"/>
    </row>
    <row r="40" spans="1:8" ht="15">
      <c r="A40" s="4">
        <f t="shared" si="2"/>
        <v>2001</v>
      </c>
      <c r="B40" s="10">
        <v>4988565.39</v>
      </c>
      <c r="C40" s="6">
        <f t="shared" si="0"/>
        <v>6.5</v>
      </c>
      <c r="D40" s="1">
        <f t="shared" si="1"/>
        <v>32425675.034999996</v>
      </c>
      <c r="E40" s="2"/>
      <c r="F40" s="2"/>
      <c r="G40" s="2"/>
      <c r="H40" s="2"/>
    </row>
    <row r="41" spans="1:8" ht="15">
      <c r="A41" s="4">
        <f t="shared" si="2"/>
        <v>2002</v>
      </c>
      <c r="B41" s="10">
        <v>1044584.15</v>
      </c>
      <c r="C41" s="6">
        <f t="shared" si="0"/>
        <v>5.5</v>
      </c>
      <c r="D41" s="1">
        <f t="shared" si="1"/>
        <v>5745212.825</v>
      </c>
      <c r="E41" s="2"/>
      <c r="F41" s="2"/>
      <c r="G41" s="2"/>
      <c r="H41" s="2"/>
    </row>
    <row r="42" spans="1:8" ht="15">
      <c r="A42" s="4">
        <f t="shared" si="2"/>
        <v>2003</v>
      </c>
      <c r="B42" s="10">
        <v>206414.9</v>
      </c>
      <c r="C42" s="6">
        <f t="shared" si="0"/>
        <v>4.5</v>
      </c>
      <c r="D42" s="1">
        <f t="shared" si="1"/>
        <v>928867.0499999999</v>
      </c>
      <c r="E42" s="2"/>
      <c r="F42" s="2"/>
      <c r="G42" s="2"/>
      <c r="H42" s="2"/>
    </row>
    <row r="43" spans="1:8" ht="15">
      <c r="A43" s="4">
        <f t="shared" si="2"/>
        <v>2004</v>
      </c>
      <c r="B43" s="10">
        <v>758497.4</v>
      </c>
      <c r="C43" s="6">
        <f t="shared" si="0"/>
        <v>3.5</v>
      </c>
      <c r="D43" s="1">
        <f t="shared" si="1"/>
        <v>2654740.9</v>
      </c>
      <c r="E43" s="2"/>
      <c r="F43" s="2"/>
      <c r="G43" s="2"/>
      <c r="H43" s="2"/>
    </row>
    <row r="44" spans="1:8" ht="15">
      <c r="A44" s="4">
        <f t="shared" si="2"/>
        <v>2005</v>
      </c>
      <c r="B44" s="10">
        <v>9226958.63</v>
      </c>
      <c r="C44" s="6">
        <f t="shared" si="0"/>
        <v>2.5</v>
      </c>
      <c r="D44" s="1">
        <f t="shared" si="1"/>
        <v>23067396.575000003</v>
      </c>
      <c r="E44" s="2"/>
      <c r="F44" s="2"/>
      <c r="G44" s="2"/>
      <c r="H44" s="2"/>
    </row>
    <row r="45" spans="1:8" ht="15">
      <c r="A45" s="4">
        <f t="shared" si="2"/>
        <v>2006</v>
      </c>
      <c r="B45" s="10">
        <v>1657205.43</v>
      </c>
      <c r="C45" s="6">
        <f>C46+1</f>
        <v>1.5</v>
      </c>
      <c r="D45" s="1">
        <f t="shared" si="1"/>
        <v>2485808.145</v>
      </c>
      <c r="E45" s="2"/>
      <c r="F45" s="2"/>
      <c r="G45" s="2"/>
      <c r="H45" s="2"/>
    </row>
    <row r="46" spans="1:8" ht="15">
      <c r="A46" s="4">
        <f t="shared" si="2"/>
        <v>2007</v>
      </c>
      <c r="B46" s="10">
        <v>811007.73</v>
      </c>
      <c r="C46" s="6">
        <v>0.5</v>
      </c>
      <c r="D46" s="1">
        <f t="shared" si="1"/>
        <v>405503.865</v>
      </c>
      <c r="E46" s="2"/>
      <c r="F46" s="2"/>
      <c r="G46" s="2"/>
      <c r="H46" s="2"/>
    </row>
    <row r="47" spans="5:8" ht="15">
      <c r="E47" s="2"/>
      <c r="F47" s="2"/>
      <c r="G47" s="2"/>
      <c r="H47" s="2"/>
    </row>
    <row r="48" spans="1:8" ht="15">
      <c r="A48" s="4"/>
      <c r="B48" s="1"/>
      <c r="C48" s="6"/>
      <c r="D48" s="1"/>
      <c r="E48" s="2"/>
      <c r="F48" s="2"/>
      <c r="G48" s="2"/>
      <c r="H48" s="2"/>
    </row>
    <row r="49" spans="1:8" ht="15">
      <c r="A49" s="4" t="s">
        <v>10</v>
      </c>
      <c r="B49" s="7">
        <f>SUM(B10:B48)</f>
        <v>100421955.73000002</v>
      </c>
      <c r="C49" s="8"/>
      <c r="D49" s="7">
        <f>SUM(D10:D48)</f>
        <v>2235892477.064999</v>
      </c>
      <c r="E49" s="9">
        <f>D49/B49</f>
        <v>22.26497642683381</v>
      </c>
      <c r="F49" s="2"/>
      <c r="G49" s="2"/>
      <c r="H49" s="2"/>
    </row>
    <row r="50" spans="1:8" ht="15">
      <c r="A50" s="2"/>
      <c r="B50" s="1"/>
      <c r="C50" s="6"/>
      <c r="D50" s="1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315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1971</v>
      </c>
      <c r="B10" s="10">
        <v>12280863.78</v>
      </c>
      <c r="C10" s="6">
        <f aca="true" t="shared" si="0" ref="C10:C44">C11+1</f>
        <v>36.5</v>
      </c>
      <c r="D10" s="1">
        <f aca="true" t="shared" si="1" ref="D10:D46">C10*B10</f>
        <v>448251527.96999997</v>
      </c>
      <c r="E10" s="2"/>
      <c r="F10" s="2"/>
      <c r="G10" s="2"/>
      <c r="H10" s="2"/>
    </row>
    <row r="11" spans="1:8" ht="15">
      <c r="A11" s="4">
        <f aca="true" t="shared" si="2" ref="A11:A46">A10+1</f>
        <v>1972</v>
      </c>
      <c r="B11" s="10">
        <v>706736.54</v>
      </c>
      <c r="C11" s="6">
        <f t="shared" si="0"/>
        <v>35.5</v>
      </c>
      <c r="D11" s="1">
        <f t="shared" si="1"/>
        <v>25089147.17</v>
      </c>
      <c r="E11" s="2"/>
      <c r="F11" s="2"/>
      <c r="G11" s="2"/>
      <c r="H11" s="2"/>
    </row>
    <row r="12" spans="1:8" ht="15">
      <c r="A12" s="4">
        <f t="shared" si="2"/>
        <v>1973</v>
      </c>
      <c r="B12" s="10">
        <v>0</v>
      </c>
      <c r="C12" s="6">
        <f t="shared" si="0"/>
        <v>34.5</v>
      </c>
      <c r="D12" s="1">
        <f t="shared" si="1"/>
        <v>0</v>
      </c>
      <c r="E12" s="2"/>
      <c r="F12" s="2"/>
      <c r="G12" s="2"/>
      <c r="H12" s="2"/>
    </row>
    <row r="13" spans="1:8" ht="15">
      <c r="A13" s="4">
        <f t="shared" si="2"/>
        <v>1974</v>
      </c>
      <c r="B13" s="10">
        <v>8796.57</v>
      </c>
      <c r="C13" s="6">
        <f t="shared" si="0"/>
        <v>33.5</v>
      </c>
      <c r="D13" s="1">
        <f t="shared" si="1"/>
        <v>294685.095</v>
      </c>
      <c r="E13" s="2"/>
      <c r="F13" s="2"/>
      <c r="G13" s="2"/>
      <c r="H13" s="2"/>
    </row>
    <row r="14" spans="1:8" ht="15">
      <c r="A14" s="4">
        <f t="shared" si="2"/>
        <v>1975</v>
      </c>
      <c r="B14" s="10">
        <v>0</v>
      </c>
      <c r="C14" s="6">
        <f t="shared" si="0"/>
        <v>32.5</v>
      </c>
      <c r="D14" s="1">
        <f t="shared" si="1"/>
        <v>0</v>
      </c>
      <c r="E14" s="2"/>
      <c r="F14" s="2"/>
      <c r="G14" s="2"/>
      <c r="H14" s="2"/>
    </row>
    <row r="15" spans="1:8" ht="15">
      <c r="A15" s="4">
        <f t="shared" si="2"/>
        <v>1976</v>
      </c>
      <c r="B15" s="10">
        <v>5062</v>
      </c>
      <c r="C15" s="6">
        <f t="shared" si="0"/>
        <v>31.5</v>
      </c>
      <c r="D15" s="1">
        <f t="shared" si="1"/>
        <v>159453</v>
      </c>
      <c r="E15" s="2"/>
      <c r="F15" s="2"/>
      <c r="G15" s="2"/>
      <c r="H15" s="2"/>
    </row>
    <row r="16" spans="1:8" ht="15">
      <c r="A16" s="4">
        <f t="shared" si="2"/>
        <v>1977</v>
      </c>
      <c r="B16" s="10">
        <v>62279</v>
      </c>
      <c r="C16" s="6">
        <f t="shared" si="0"/>
        <v>30.5</v>
      </c>
      <c r="D16" s="1">
        <f t="shared" si="1"/>
        <v>1899509.5</v>
      </c>
      <c r="E16" s="2"/>
      <c r="F16" s="2"/>
      <c r="G16" s="2"/>
      <c r="H16" s="2"/>
    </row>
    <row r="17" spans="1:8" ht="15">
      <c r="A17" s="4">
        <f t="shared" si="2"/>
        <v>1978</v>
      </c>
      <c r="B17" s="10">
        <v>8464073.97</v>
      </c>
      <c r="C17" s="6">
        <f t="shared" si="0"/>
        <v>29.5</v>
      </c>
      <c r="D17" s="1">
        <f t="shared" si="1"/>
        <v>249690182.115</v>
      </c>
      <c r="E17" s="2"/>
      <c r="F17" s="2"/>
      <c r="G17" s="2"/>
      <c r="H17" s="2"/>
    </row>
    <row r="18" spans="1:8" ht="15">
      <c r="A18" s="4">
        <f t="shared" si="2"/>
        <v>1979</v>
      </c>
      <c r="B18" s="10">
        <v>48059</v>
      </c>
      <c r="C18" s="6">
        <f t="shared" si="0"/>
        <v>28.5</v>
      </c>
      <c r="D18" s="1">
        <f t="shared" si="1"/>
        <v>1369681.5</v>
      </c>
      <c r="E18" s="2"/>
      <c r="F18" s="2"/>
      <c r="G18" s="2"/>
      <c r="H18" s="2"/>
    </row>
    <row r="19" spans="1:8" ht="15">
      <c r="A19" s="4">
        <f t="shared" si="2"/>
        <v>1980</v>
      </c>
      <c r="B19" s="10">
        <v>88575.79</v>
      </c>
      <c r="C19" s="6">
        <f t="shared" si="0"/>
        <v>27.5</v>
      </c>
      <c r="D19" s="1">
        <f t="shared" si="1"/>
        <v>2435834.2249999996</v>
      </c>
      <c r="E19" s="2"/>
      <c r="F19" s="2"/>
      <c r="G19" s="2"/>
      <c r="H19" s="2"/>
    </row>
    <row r="20" spans="1:8" ht="15">
      <c r="A20" s="4">
        <f t="shared" si="2"/>
        <v>1981</v>
      </c>
      <c r="B20" s="10">
        <v>2302</v>
      </c>
      <c r="C20" s="6">
        <f t="shared" si="0"/>
        <v>26.5</v>
      </c>
      <c r="D20" s="1">
        <f t="shared" si="1"/>
        <v>61003</v>
      </c>
      <c r="E20" s="2"/>
      <c r="F20" s="2"/>
      <c r="G20" s="2"/>
      <c r="H20" s="2"/>
    </row>
    <row r="21" spans="1:8" ht="15">
      <c r="A21" s="4">
        <f t="shared" si="2"/>
        <v>1982</v>
      </c>
      <c r="B21" s="10">
        <v>20700</v>
      </c>
      <c r="C21" s="6">
        <f t="shared" si="0"/>
        <v>25.5</v>
      </c>
      <c r="D21" s="1">
        <f t="shared" si="1"/>
        <v>527850</v>
      </c>
      <c r="E21" s="2"/>
      <c r="F21" s="2"/>
      <c r="G21" s="2"/>
      <c r="H21" s="2"/>
    </row>
    <row r="22" spans="1:8" ht="15">
      <c r="A22" s="4">
        <f t="shared" si="2"/>
        <v>1983</v>
      </c>
      <c r="B22" s="10">
        <v>1471609</v>
      </c>
      <c r="C22" s="6">
        <f t="shared" si="0"/>
        <v>24.5</v>
      </c>
      <c r="D22" s="1">
        <f t="shared" si="1"/>
        <v>36054420.5</v>
      </c>
      <c r="E22" s="2"/>
      <c r="F22" s="2"/>
      <c r="G22" s="2"/>
      <c r="H22" s="2"/>
    </row>
    <row r="23" spans="1:8" ht="15">
      <c r="A23" s="4">
        <f t="shared" si="2"/>
        <v>1984</v>
      </c>
      <c r="B23" s="10">
        <v>360467</v>
      </c>
      <c r="C23" s="6">
        <f t="shared" si="0"/>
        <v>23.5</v>
      </c>
      <c r="D23" s="1">
        <f t="shared" si="1"/>
        <v>8470974.5</v>
      </c>
      <c r="E23" s="2"/>
      <c r="F23" s="2"/>
      <c r="G23" s="2"/>
      <c r="H23" s="2"/>
    </row>
    <row r="24" spans="1:8" ht="15">
      <c r="A24" s="4">
        <f t="shared" si="2"/>
        <v>1985</v>
      </c>
      <c r="B24" s="10">
        <v>135439</v>
      </c>
      <c r="C24" s="6">
        <f t="shared" si="0"/>
        <v>22.5</v>
      </c>
      <c r="D24" s="1">
        <f t="shared" si="1"/>
        <v>3047377.5</v>
      </c>
      <c r="E24" s="2"/>
      <c r="F24" s="2"/>
      <c r="G24" s="2"/>
      <c r="H24" s="2"/>
    </row>
    <row r="25" spans="1:8" ht="15">
      <c r="A25" s="4">
        <f t="shared" si="2"/>
        <v>1986</v>
      </c>
      <c r="B25" s="10">
        <v>290792</v>
      </c>
      <c r="C25" s="6">
        <f t="shared" si="0"/>
        <v>21.5</v>
      </c>
      <c r="D25" s="1">
        <f t="shared" si="1"/>
        <v>6252028</v>
      </c>
      <c r="E25" s="2"/>
      <c r="F25" s="2"/>
      <c r="G25" s="2"/>
      <c r="H25" s="2"/>
    </row>
    <row r="26" spans="1:8" ht="15">
      <c r="A26" s="4">
        <f t="shared" si="2"/>
        <v>1987</v>
      </c>
      <c r="B26" s="10">
        <v>97119</v>
      </c>
      <c r="C26" s="6">
        <f t="shared" si="0"/>
        <v>20.5</v>
      </c>
      <c r="D26" s="1">
        <f t="shared" si="1"/>
        <v>1990939.5</v>
      </c>
      <c r="E26" s="2"/>
      <c r="F26" s="2"/>
      <c r="G26" s="2"/>
      <c r="H26" s="2"/>
    </row>
    <row r="27" spans="1:8" ht="15">
      <c r="A27" s="4">
        <f t="shared" si="2"/>
        <v>1988</v>
      </c>
      <c r="B27" s="10">
        <v>21955.53</v>
      </c>
      <c r="C27" s="6">
        <f t="shared" si="0"/>
        <v>19.5</v>
      </c>
      <c r="D27" s="1">
        <f t="shared" si="1"/>
        <v>428132.83499999996</v>
      </c>
      <c r="E27" s="2"/>
      <c r="F27" s="2"/>
      <c r="G27" s="2"/>
      <c r="H27" s="2"/>
    </row>
    <row r="28" spans="1:8" ht="15">
      <c r="A28" s="4">
        <f t="shared" si="2"/>
        <v>1989</v>
      </c>
      <c r="B28" s="10">
        <v>467621</v>
      </c>
      <c r="C28" s="6">
        <f t="shared" si="0"/>
        <v>18.5</v>
      </c>
      <c r="D28" s="1">
        <f t="shared" si="1"/>
        <v>8650988.5</v>
      </c>
      <c r="E28" s="2"/>
      <c r="F28" s="2"/>
      <c r="G28" s="2"/>
      <c r="H28" s="2"/>
    </row>
    <row r="29" spans="1:8" ht="15">
      <c r="A29" s="4">
        <f t="shared" si="2"/>
        <v>1990</v>
      </c>
      <c r="B29" s="10">
        <v>63476.66</v>
      </c>
      <c r="C29" s="6">
        <f t="shared" si="0"/>
        <v>17.5</v>
      </c>
      <c r="D29" s="1">
        <f t="shared" si="1"/>
        <v>1110841.55</v>
      </c>
      <c r="E29" s="2"/>
      <c r="F29" s="2"/>
      <c r="G29" s="2"/>
      <c r="H29" s="2"/>
    </row>
    <row r="30" spans="1:8" ht="15">
      <c r="A30" s="4">
        <f t="shared" si="2"/>
        <v>1991</v>
      </c>
      <c r="B30" s="10">
        <v>410750.77</v>
      </c>
      <c r="C30" s="6">
        <f t="shared" si="0"/>
        <v>16.5</v>
      </c>
      <c r="D30" s="1">
        <f t="shared" si="1"/>
        <v>6777387.705</v>
      </c>
      <c r="E30" s="2"/>
      <c r="F30" s="2"/>
      <c r="G30" s="2"/>
      <c r="H30" s="2"/>
    </row>
    <row r="31" spans="1:8" ht="15">
      <c r="A31" s="4">
        <f t="shared" si="2"/>
        <v>1992</v>
      </c>
      <c r="B31" s="10">
        <v>94424</v>
      </c>
      <c r="C31" s="6">
        <f t="shared" si="0"/>
        <v>15.5</v>
      </c>
      <c r="D31" s="1">
        <f t="shared" si="1"/>
        <v>1463572</v>
      </c>
      <c r="E31" s="2"/>
      <c r="F31" s="2"/>
      <c r="G31" s="2"/>
      <c r="H31" s="2"/>
    </row>
    <row r="32" spans="1:8" ht="15">
      <c r="A32" s="4">
        <f t="shared" si="2"/>
        <v>1993</v>
      </c>
      <c r="B32" s="10">
        <v>102964.86</v>
      </c>
      <c r="C32" s="6">
        <f t="shared" si="0"/>
        <v>14.5</v>
      </c>
      <c r="D32" s="1">
        <f t="shared" si="1"/>
        <v>1492990.47</v>
      </c>
      <c r="E32" s="2"/>
      <c r="F32" s="2"/>
      <c r="G32" s="2"/>
      <c r="H32" s="2"/>
    </row>
    <row r="33" spans="1:8" ht="15">
      <c r="A33" s="4">
        <f t="shared" si="2"/>
        <v>1994</v>
      </c>
      <c r="B33" s="10">
        <v>142344.02</v>
      </c>
      <c r="C33" s="6">
        <f t="shared" si="0"/>
        <v>13.5</v>
      </c>
      <c r="D33" s="1">
        <f t="shared" si="1"/>
        <v>1921644.2699999998</v>
      </c>
      <c r="E33" s="2"/>
      <c r="F33" s="2"/>
      <c r="G33" s="2"/>
      <c r="H33" s="2"/>
    </row>
    <row r="34" spans="1:8" ht="15">
      <c r="A34" s="4">
        <f t="shared" si="2"/>
        <v>1995</v>
      </c>
      <c r="B34" s="10">
        <v>13545</v>
      </c>
      <c r="C34" s="6">
        <f t="shared" si="0"/>
        <v>12.5</v>
      </c>
      <c r="D34" s="1">
        <f t="shared" si="1"/>
        <v>169312.5</v>
      </c>
      <c r="E34" s="2"/>
      <c r="F34" s="2"/>
      <c r="G34" s="2"/>
      <c r="H34" s="2"/>
    </row>
    <row r="35" spans="1:8" ht="15">
      <c r="A35" s="4">
        <f t="shared" si="2"/>
        <v>1996</v>
      </c>
      <c r="B35" s="10">
        <v>19415</v>
      </c>
      <c r="C35" s="6">
        <f t="shared" si="0"/>
        <v>11.5</v>
      </c>
      <c r="D35" s="1">
        <f t="shared" si="1"/>
        <v>223272.5</v>
      </c>
      <c r="E35" s="2"/>
      <c r="F35" s="2"/>
      <c r="G35" s="2"/>
      <c r="H35" s="2"/>
    </row>
    <row r="36" spans="1:8" ht="15">
      <c r="A36" s="4">
        <f t="shared" si="2"/>
        <v>1997</v>
      </c>
      <c r="B36" s="10">
        <v>18232</v>
      </c>
      <c r="C36" s="6">
        <f t="shared" si="0"/>
        <v>10.5</v>
      </c>
      <c r="D36" s="1">
        <f t="shared" si="1"/>
        <v>191436</v>
      </c>
      <c r="E36" s="2"/>
      <c r="F36" s="2"/>
      <c r="G36" s="2"/>
      <c r="H36" s="2"/>
    </row>
    <row r="37" spans="1:8" ht="15">
      <c r="A37" s="4">
        <f t="shared" si="2"/>
        <v>1998</v>
      </c>
      <c r="B37" s="10">
        <v>89947</v>
      </c>
      <c r="C37" s="6">
        <f t="shared" si="0"/>
        <v>9.5</v>
      </c>
      <c r="D37" s="1">
        <f t="shared" si="1"/>
        <v>854496.5</v>
      </c>
      <c r="E37" s="2"/>
      <c r="F37" s="2"/>
      <c r="G37" s="2"/>
      <c r="H37" s="2"/>
    </row>
    <row r="38" spans="1:8" ht="15">
      <c r="A38" s="4">
        <f t="shared" si="2"/>
        <v>1999</v>
      </c>
      <c r="B38" s="10">
        <v>0</v>
      </c>
      <c r="C38" s="6">
        <f t="shared" si="0"/>
        <v>8.5</v>
      </c>
      <c r="D38" s="1">
        <f t="shared" si="1"/>
        <v>0</v>
      </c>
      <c r="E38" s="2"/>
      <c r="F38" s="2"/>
      <c r="G38" s="2"/>
      <c r="H38" s="2"/>
    </row>
    <row r="39" spans="1:8" ht="15">
      <c r="A39" s="4">
        <f t="shared" si="2"/>
        <v>2000</v>
      </c>
      <c r="B39" s="10">
        <v>78684.51</v>
      </c>
      <c r="C39" s="6">
        <f t="shared" si="0"/>
        <v>7.5</v>
      </c>
      <c r="D39" s="1">
        <f t="shared" si="1"/>
        <v>590133.825</v>
      </c>
      <c r="E39" s="2"/>
      <c r="F39" s="2"/>
      <c r="G39" s="2"/>
      <c r="H39" s="2"/>
    </row>
    <row r="40" spans="1:8" ht="15">
      <c r="A40" s="4">
        <f t="shared" si="2"/>
        <v>2001</v>
      </c>
      <c r="B40" s="10">
        <v>512.48</v>
      </c>
      <c r="C40" s="6">
        <f t="shared" si="0"/>
        <v>6.5</v>
      </c>
      <c r="D40" s="1">
        <f t="shared" si="1"/>
        <v>3331.12</v>
      </c>
      <c r="E40" s="2"/>
      <c r="F40" s="2"/>
      <c r="G40" s="2"/>
      <c r="H40" s="2"/>
    </row>
    <row r="41" spans="1:8" ht="15">
      <c r="A41" s="4">
        <f t="shared" si="2"/>
        <v>2002</v>
      </c>
      <c r="B41" s="10">
        <v>64175.63</v>
      </c>
      <c r="C41" s="6">
        <f t="shared" si="0"/>
        <v>5.5</v>
      </c>
      <c r="D41" s="1">
        <f t="shared" si="1"/>
        <v>352965.96499999997</v>
      </c>
      <c r="E41" s="2"/>
      <c r="F41" s="2"/>
      <c r="G41" s="2"/>
      <c r="H41" s="2"/>
    </row>
    <row r="42" spans="1:8" ht="15">
      <c r="A42" s="4">
        <f t="shared" si="2"/>
        <v>2003</v>
      </c>
      <c r="B42" s="10">
        <v>408433.5</v>
      </c>
      <c r="C42" s="6">
        <f t="shared" si="0"/>
        <v>4.5</v>
      </c>
      <c r="D42" s="1">
        <f t="shared" si="1"/>
        <v>1837950.75</v>
      </c>
      <c r="E42" s="2"/>
      <c r="F42" s="2"/>
      <c r="G42" s="2"/>
      <c r="H42" s="2"/>
    </row>
    <row r="43" spans="1:8" ht="15">
      <c r="A43" s="4">
        <f t="shared" si="2"/>
        <v>2004</v>
      </c>
      <c r="B43" s="10">
        <v>150856.27</v>
      </c>
      <c r="C43" s="6">
        <f t="shared" si="0"/>
        <v>3.5</v>
      </c>
      <c r="D43" s="1">
        <f t="shared" si="1"/>
        <v>527996.945</v>
      </c>
      <c r="E43" s="2"/>
      <c r="F43" s="2"/>
      <c r="G43" s="2"/>
      <c r="H43" s="2"/>
    </row>
    <row r="44" spans="1:8" ht="15">
      <c r="A44" s="4">
        <f t="shared" si="2"/>
        <v>2005</v>
      </c>
      <c r="B44" s="10">
        <v>1102624.96</v>
      </c>
      <c r="C44" s="6">
        <f t="shared" si="0"/>
        <v>2.5</v>
      </c>
      <c r="D44" s="1">
        <f t="shared" si="1"/>
        <v>2756562.4</v>
      </c>
      <c r="E44" s="2"/>
      <c r="F44" s="2"/>
      <c r="G44" s="2"/>
      <c r="H44" s="2"/>
    </row>
    <row r="45" spans="1:8" ht="15">
      <c r="A45" s="4">
        <f t="shared" si="2"/>
        <v>2006</v>
      </c>
      <c r="B45" s="10">
        <v>379459.86</v>
      </c>
      <c r="C45" s="6">
        <f>C46+1</f>
        <v>1.5</v>
      </c>
      <c r="D45" s="1">
        <f t="shared" si="1"/>
        <v>569189.79</v>
      </c>
      <c r="E45" s="2"/>
      <c r="F45" s="2"/>
      <c r="G45" s="2"/>
      <c r="H45" s="2"/>
    </row>
    <row r="46" spans="1:8" ht="15">
      <c r="A46" s="4">
        <f t="shared" si="2"/>
        <v>2007</v>
      </c>
      <c r="B46" s="10">
        <v>499878</v>
      </c>
      <c r="C46" s="6">
        <v>0.5</v>
      </c>
      <c r="D46" s="1">
        <f t="shared" si="1"/>
        <v>249939</v>
      </c>
      <c r="E46" s="2"/>
      <c r="F46" s="2"/>
      <c r="G46" s="2"/>
      <c r="H46" s="2"/>
    </row>
    <row r="47" spans="5:8" ht="15">
      <c r="E47" s="2"/>
      <c r="F47" s="2"/>
      <c r="G47" s="2"/>
      <c r="H47" s="2"/>
    </row>
    <row r="48" spans="1:8" ht="15">
      <c r="A48" s="4"/>
      <c r="B48" s="1"/>
      <c r="C48" s="6"/>
      <c r="D48" s="1"/>
      <c r="E48" s="2"/>
      <c r="F48" s="2"/>
      <c r="G48" s="2"/>
      <c r="H48" s="2"/>
    </row>
    <row r="49" spans="1:8" ht="15">
      <c r="A49" s="4" t="s">
        <v>10</v>
      </c>
      <c r="B49" s="7">
        <f>SUM(B10:B48)</f>
        <v>28172175.7</v>
      </c>
      <c r="C49" s="8"/>
      <c r="D49" s="7">
        <f>SUM(D10:D48)</f>
        <v>815766758.2000002</v>
      </c>
      <c r="E49" s="9">
        <f>D49/B49</f>
        <v>28.95646991865098</v>
      </c>
      <c r="F49" s="2"/>
      <c r="G49" s="2"/>
      <c r="H49" s="2"/>
    </row>
    <row r="50" spans="1:8" ht="15">
      <c r="A50" s="2"/>
      <c r="B50" s="1"/>
      <c r="C50" s="6"/>
      <c r="D50" s="1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316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1971</v>
      </c>
      <c r="B10" s="10">
        <v>3440379.57</v>
      </c>
      <c r="C10" s="6">
        <f aca="true" t="shared" si="0" ref="C10:C44">C11+1</f>
        <v>36.5</v>
      </c>
      <c r="D10" s="1">
        <f aca="true" t="shared" si="1" ref="D10:D46">C10*B10</f>
        <v>125573854.30499999</v>
      </c>
      <c r="E10" s="2"/>
      <c r="F10" s="2"/>
      <c r="G10" s="2"/>
      <c r="H10" s="2"/>
    </row>
    <row r="11" spans="1:8" ht="15">
      <c r="A11" s="4">
        <f aca="true" t="shared" si="2" ref="A11:A46">A10+1</f>
        <v>1972</v>
      </c>
      <c r="B11" s="10">
        <v>189199.37</v>
      </c>
      <c r="C11" s="6">
        <f t="shared" si="0"/>
        <v>35.5</v>
      </c>
      <c r="D11" s="1">
        <f t="shared" si="1"/>
        <v>6716577.635</v>
      </c>
      <c r="E11" s="2"/>
      <c r="F11" s="2"/>
      <c r="G11" s="2"/>
      <c r="H11" s="2"/>
    </row>
    <row r="12" spans="1:8" ht="15">
      <c r="A12" s="4">
        <f t="shared" si="2"/>
        <v>1973</v>
      </c>
      <c r="B12" s="10">
        <v>17319</v>
      </c>
      <c r="C12" s="6">
        <f t="shared" si="0"/>
        <v>34.5</v>
      </c>
      <c r="D12" s="1">
        <f t="shared" si="1"/>
        <v>597505.5</v>
      </c>
      <c r="E12" s="2"/>
      <c r="F12" s="2"/>
      <c r="G12" s="2"/>
      <c r="H12" s="2"/>
    </row>
    <row r="13" spans="1:8" ht="15">
      <c r="A13" s="4">
        <f t="shared" si="2"/>
        <v>1974</v>
      </c>
      <c r="B13" s="10">
        <v>11574.31</v>
      </c>
      <c r="C13" s="6">
        <f t="shared" si="0"/>
        <v>33.5</v>
      </c>
      <c r="D13" s="1">
        <f t="shared" si="1"/>
        <v>387739.385</v>
      </c>
      <c r="E13" s="2"/>
      <c r="F13" s="2"/>
      <c r="G13" s="2"/>
      <c r="H13" s="2"/>
    </row>
    <row r="14" spans="1:8" ht="15">
      <c r="A14" s="4">
        <f t="shared" si="2"/>
        <v>1975</v>
      </c>
      <c r="B14" s="10">
        <v>24099</v>
      </c>
      <c r="C14" s="6">
        <f t="shared" si="0"/>
        <v>32.5</v>
      </c>
      <c r="D14" s="1">
        <f t="shared" si="1"/>
        <v>783217.5</v>
      </c>
      <c r="E14" s="2"/>
      <c r="F14" s="2"/>
      <c r="G14" s="2"/>
      <c r="H14" s="2"/>
    </row>
    <row r="15" spans="1:8" ht="15">
      <c r="A15" s="4">
        <f t="shared" si="2"/>
        <v>1976</v>
      </c>
      <c r="B15" s="10">
        <v>24599</v>
      </c>
      <c r="C15" s="6">
        <f t="shared" si="0"/>
        <v>31.5</v>
      </c>
      <c r="D15" s="1">
        <f t="shared" si="1"/>
        <v>774868.5</v>
      </c>
      <c r="E15" s="2"/>
      <c r="F15" s="2"/>
      <c r="G15" s="2"/>
      <c r="H15" s="2"/>
    </row>
    <row r="16" spans="1:8" ht="15">
      <c r="A16" s="4">
        <f t="shared" si="2"/>
        <v>1977</v>
      </c>
      <c r="B16" s="10">
        <v>28721</v>
      </c>
      <c r="C16" s="6">
        <f t="shared" si="0"/>
        <v>30.5</v>
      </c>
      <c r="D16" s="1">
        <f t="shared" si="1"/>
        <v>875990.5</v>
      </c>
      <c r="E16" s="2"/>
      <c r="F16" s="2"/>
      <c r="G16" s="2"/>
      <c r="H16" s="2"/>
    </row>
    <row r="17" spans="1:8" ht="15">
      <c r="A17" s="4">
        <f t="shared" si="2"/>
        <v>1978</v>
      </c>
      <c r="B17" s="10">
        <v>457209</v>
      </c>
      <c r="C17" s="6">
        <f t="shared" si="0"/>
        <v>29.5</v>
      </c>
      <c r="D17" s="1">
        <f t="shared" si="1"/>
        <v>13487665.5</v>
      </c>
      <c r="E17" s="2"/>
      <c r="F17" s="2"/>
      <c r="G17" s="2"/>
      <c r="H17" s="2"/>
    </row>
    <row r="18" spans="1:8" ht="15">
      <c r="A18" s="4">
        <f t="shared" si="2"/>
        <v>1979</v>
      </c>
      <c r="B18" s="10">
        <v>46236</v>
      </c>
      <c r="C18" s="6">
        <f t="shared" si="0"/>
        <v>28.5</v>
      </c>
      <c r="D18" s="1">
        <f t="shared" si="1"/>
        <v>1317726</v>
      </c>
      <c r="E18" s="2"/>
      <c r="F18" s="2"/>
      <c r="G18" s="2"/>
      <c r="H18" s="2"/>
    </row>
    <row r="19" spans="1:8" ht="15">
      <c r="A19" s="4">
        <f t="shared" si="2"/>
        <v>1980</v>
      </c>
      <c r="B19" s="10">
        <v>35335.1</v>
      </c>
      <c r="C19" s="6">
        <f t="shared" si="0"/>
        <v>27.5</v>
      </c>
      <c r="D19" s="1">
        <f t="shared" si="1"/>
        <v>971715.25</v>
      </c>
      <c r="E19" s="2"/>
      <c r="F19" s="2"/>
      <c r="G19" s="2"/>
      <c r="H19" s="2"/>
    </row>
    <row r="20" spans="1:8" ht="15">
      <c r="A20" s="4">
        <f t="shared" si="2"/>
        <v>1981</v>
      </c>
      <c r="B20" s="10">
        <v>1641</v>
      </c>
      <c r="C20" s="6">
        <f t="shared" si="0"/>
        <v>26.5</v>
      </c>
      <c r="D20" s="1">
        <f t="shared" si="1"/>
        <v>43486.5</v>
      </c>
      <c r="E20" s="2"/>
      <c r="F20" s="2"/>
      <c r="G20" s="2"/>
      <c r="H20" s="2"/>
    </row>
    <row r="21" spans="1:8" ht="15">
      <c r="A21" s="4">
        <f t="shared" si="2"/>
        <v>1982</v>
      </c>
      <c r="B21" s="10">
        <v>89343</v>
      </c>
      <c r="C21" s="6">
        <f t="shared" si="0"/>
        <v>25.5</v>
      </c>
      <c r="D21" s="1">
        <f t="shared" si="1"/>
        <v>2278246.5</v>
      </c>
      <c r="E21" s="2"/>
      <c r="F21" s="2"/>
      <c r="G21" s="2"/>
      <c r="H21" s="2"/>
    </row>
    <row r="22" spans="1:8" ht="15">
      <c r="A22" s="4">
        <f t="shared" si="2"/>
        <v>1983</v>
      </c>
      <c r="B22" s="10">
        <v>35206</v>
      </c>
      <c r="C22" s="6">
        <f t="shared" si="0"/>
        <v>24.5</v>
      </c>
      <c r="D22" s="1">
        <f t="shared" si="1"/>
        <v>862547</v>
      </c>
      <c r="E22" s="2"/>
      <c r="F22" s="2"/>
      <c r="G22" s="2"/>
      <c r="H22" s="2"/>
    </row>
    <row r="23" spans="1:8" ht="15">
      <c r="A23" s="4">
        <f t="shared" si="2"/>
        <v>1984</v>
      </c>
      <c r="B23" s="10">
        <v>133374.09</v>
      </c>
      <c r="C23" s="6">
        <f t="shared" si="0"/>
        <v>23.5</v>
      </c>
      <c r="D23" s="1">
        <f t="shared" si="1"/>
        <v>3134291.1149999998</v>
      </c>
      <c r="E23" s="2"/>
      <c r="F23" s="2"/>
      <c r="G23" s="2"/>
      <c r="H23" s="2"/>
    </row>
    <row r="24" spans="1:8" ht="15">
      <c r="A24" s="4">
        <f t="shared" si="2"/>
        <v>1985</v>
      </c>
      <c r="B24" s="10">
        <v>63076</v>
      </c>
      <c r="C24" s="6">
        <f t="shared" si="0"/>
        <v>22.5</v>
      </c>
      <c r="D24" s="1">
        <f t="shared" si="1"/>
        <v>1419210</v>
      </c>
      <c r="E24" s="2"/>
      <c r="F24" s="2"/>
      <c r="G24" s="2"/>
      <c r="H24" s="2"/>
    </row>
    <row r="25" spans="1:8" ht="15">
      <c r="A25" s="4">
        <f t="shared" si="2"/>
        <v>1986</v>
      </c>
      <c r="B25" s="10">
        <v>122570</v>
      </c>
      <c r="C25" s="6">
        <f t="shared" si="0"/>
        <v>21.5</v>
      </c>
      <c r="D25" s="1">
        <f t="shared" si="1"/>
        <v>2635255</v>
      </c>
      <c r="E25" s="2"/>
      <c r="F25" s="2"/>
      <c r="G25" s="2"/>
      <c r="H25" s="2"/>
    </row>
    <row r="26" spans="1:8" ht="15">
      <c r="A26" s="4">
        <f t="shared" si="2"/>
        <v>1987</v>
      </c>
      <c r="B26" s="10">
        <v>37899</v>
      </c>
      <c r="C26" s="6">
        <f t="shared" si="0"/>
        <v>20.5</v>
      </c>
      <c r="D26" s="1">
        <f t="shared" si="1"/>
        <v>776929.5</v>
      </c>
      <c r="E26" s="2"/>
      <c r="F26" s="2"/>
      <c r="G26" s="2"/>
      <c r="H26" s="2"/>
    </row>
    <row r="27" spans="1:8" ht="15">
      <c r="A27" s="4">
        <f t="shared" si="2"/>
        <v>1988</v>
      </c>
      <c r="B27" s="10">
        <v>28449</v>
      </c>
      <c r="C27" s="6">
        <f t="shared" si="0"/>
        <v>19.5</v>
      </c>
      <c r="D27" s="1">
        <f t="shared" si="1"/>
        <v>554755.5</v>
      </c>
      <c r="E27" s="2"/>
      <c r="F27" s="2"/>
      <c r="G27" s="2"/>
      <c r="H27" s="2"/>
    </row>
    <row r="28" spans="1:8" ht="15">
      <c r="A28" s="4">
        <f t="shared" si="2"/>
        <v>1989</v>
      </c>
      <c r="B28" s="10">
        <v>67439</v>
      </c>
      <c r="C28" s="6">
        <f t="shared" si="0"/>
        <v>18.5</v>
      </c>
      <c r="D28" s="1">
        <f t="shared" si="1"/>
        <v>1247621.5</v>
      </c>
      <c r="E28" s="2"/>
      <c r="F28" s="2"/>
      <c r="G28" s="2"/>
      <c r="H28" s="2"/>
    </row>
    <row r="29" spans="1:8" ht="15">
      <c r="A29" s="4">
        <f t="shared" si="2"/>
        <v>1990</v>
      </c>
      <c r="B29" s="10">
        <v>72357</v>
      </c>
      <c r="C29" s="6">
        <f t="shared" si="0"/>
        <v>17.5</v>
      </c>
      <c r="D29" s="1">
        <f t="shared" si="1"/>
        <v>1266247.5</v>
      </c>
      <c r="E29" s="2"/>
      <c r="F29" s="2"/>
      <c r="G29" s="2"/>
      <c r="H29" s="2"/>
    </row>
    <row r="30" spans="1:8" ht="15">
      <c r="A30" s="4">
        <f t="shared" si="2"/>
        <v>1991</v>
      </c>
      <c r="B30" s="10">
        <v>45323</v>
      </c>
      <c r="C30" s="6">
        <f t="shared" si="0"/>
        <v>16.5</v>
      </c>
      <c r="D30" s="1">
        <f t="shared" si="1"/>
        <v>747829.5</v>
      </c>
      <c r="E30" s="2"/>
      <c r="F30" s="2"/>
      <c r="G30" s="2"/>
      <c r="H30" s="2"/>
    </row>
    <row r="31" spans="1:8" ht="15">
      <c r="A31" s="4">
        <f t="shared" si="2"/>
        <v>1992</v>
      </c>
      <c r="B31" s="10">
        <v>112453.79</v>
      </c>
      <c r="C31" s="6">
        <f t="shared" si="0"/>
        <v>15.5</v>
      </c>
      <c r="D31" s="1">
        <f t="shared" si="1"/>
        <v>1743033.7449999999</v>
      </c>
      <c r="E31" s="2"/>
      <c r="F31" s="2"/>
      <c r="G31" s="2"/>
      <c r="H31" s="2"/>
    </row>
    <row r="32" spans="1:8" ht="15">
      <c r="A32" s="4">
        <f t="shared" si="2"/>
        <v>1993</v>
      </c>
      <c r="B32" s="10">
        <v>66357</v>
      </c>
      <c r="C32" s="6">
        <f t="shared" si="0"/>
        <v>14.5</v>
      </c>
      <c r="D32" s="1">
        <f t="shared" si="1"/>
        <v>962176.5</v>
      </c>
      <c r="E32" s="2"/>
      <c r="F32" s="2"/>
      <c r="G32" s="2"/>
      <c r="H32" s="2"/>
    </row>
    <row r="33" spans="1:8" ht="15">
      <c r="A33" s="4">
        <f t="shared" si="2"/>
        <v>1994</v>
      </c>
      <c r="B33" s="10">
        <v>42589</v>
      </c>
      <c r="C33" s="6">
        <f t="shared" si="0"/>
        <v>13.5</v>
      </c>
      <c r="D33" s="1">
        <f t="shared" si="1"/>
        <v>574951.5</v>
      </c>
      <c r="E33" s="2"/>
      <c r="F33" s="2"/>
      <c r="G33" s="2"/>
      <c r="H33" s="2"/>
    </row>
    <row r="34" spans="1:8" ht="15">
      <c r="A34" s="4">
        <f t="shared" si="2"/>
        <v>1995</v>
      </c>
      <c r="B34" s="10">
        <v>45182.21</v>
      </c>
      <c r="C34" s="6">
        <f t="shared" si="0"/>
        <v>12.5</v>
      </c>
      <c r="D34" s="1">
        <f t="shared" si="1"/>
        <v>564777.625</v>
      </c>
      <c r="E34" s="2"/>
      <c r="F34" s="2"/>
      <c r="G34" s="2"/>
      <c r="H34" s="2"/>
    </row>
    <row r="35" spans="1:8" ht="15">
      <c r="A35" s="4">
        <f t="shared" si="2"/>
        <v>1996</v>
      </c>
      <c r="B35" s="10">
        <v>75178</v>
      </c>
      <c r="C35" s="6">
        <f t="shared" si="0"/>
        <v>11.5</v>
      </c>
      <c r="D35" s="1">
        <f t="shared" si="1"/>
        <v>864547</v>
      </c>
      <c r="E35" s="2"/>
      <c r="F35" s="2"/>
      <c r="G35" s="2"/>
      <c r="H35" s="2"/>
    </row>
    <row r="36" spans="1:8" ht="15">
      <c r="A36" s="4">
        <f t="shared" si="2"/>
        <v>1997</v>
      </c>
      <c r="B36" s="10">
        <v>388065</v>
      </c>
      <c r="C36" s="6">
        <f t="shared" si="0"/>
        <v>10.5</v>
      </c>
      <c r="D36" s="1">
        <f t="shared" si="1"/>
        <v>4074682.5</v>
      </c>
      <c r="E36" s="2"/>
      <c r="F36" s="2"/>
      <c r="G36" s="2"/>
      <c r="H36" s="2"/>
    </row>
    <row r="37" spans="1:8" ht="15">
      <c r="A37" s="4">
        <f t="shared" si="2"/>
        <v>1998</v>
      </c>
      <c r="B37" s="10">
        <v>105909.96</v>
      </c>
      <c r="C37" s="6">
        <f t="shared" si="0"/>
        <v>9.5</v>
      </c>
      <c r="D37" s="1">
        <f t="shared" si="1"/>
        <v>1006144.6200000001</v>
      </c>
      <c r="E37" s="2"/>
      <c r="F37" s="2"/>
      <c r="G37" s="2"/>
      <c r="H37" s="2"/>
    </row>
    <row r="38" spans="1:8" ht="15">
      <c r="A38" s="4">
        <f t="shared" si="2"/>
        <v>1999</v>
      </c>
      <c r="B38" s="10">
        <v>60575.65</v>
      </c>
      <c r="C38" s="6">
        <f t="shared" si="0"/>
        <v>8.5</v>
      </c>
      <c r="D38" s="1">
        <f t="shared" si="1"/>
        <v>514893.025</v>
      </c>
      <c r="E38" s="2"/>
      <c r="F38" s="2"/>
      <c r="G38" s="2"/>
      <c r="H38" s="2"/>
    </row>
    <row r="39" spans="1:8" ht="15">
      <c r="A39" s="4">
        <f t="shared" si="2"/>
        <v>2000</v>
      </c>
      <c r="B39" s="10">
        <v>268304.26</v>
      </c>
      <c r="C39" s="6">
        <f t="shared" si="0"/>
        <v>7.5</v>
      </c>
      <c r="D39" s="1">
        <f t="shared" si="1"/>
        <v>2012281.9500000002</v>
      </c>
      <c r="E39" s="2"/>
      <c r="F39" s="2"/>
      <c r="G39" s="2"/>
      <c r="H39" s="2"/>
    </row>
    <row r="40" spans="1:8" ht="15">
      <c r="A40" s="4">
        <f t="shared" si="2"/>
        <v>2001</v>
      </c>
      <c r="B40" s="10">
        <v>11064.6</v>
      </c>
      <c r="C40" s="6">
        <f t="shared" si="0"/>
        <v>6.5</v>
      </c>
      <c r="D40" s="1">
        <f t="shared" si="1"/>
        <v>71919.90000000001</v>
      </c>
      <c r="E40" s="2"/>
      <c r="F40" s="2"/>
      <c r="G40" s="2"/>
      <c r="H40" s="2"/>
    </row>
    <row r="41" spans="1:8" ht="15">
      <c r="A41" s="4">
        <f t="shared" si="2"/>
        <v>2002</v>
      </c>
      <c r="B41" s="10">
        <v>258092.29</v>
      </c>
      <c r="C41" s="6">
        <f t="shared" si="0"/>
        <v>5.5</v>
      </c>
      <c r="D41" s="1">
        <f t="shared" si="1"/>
        <v>1419507.595</v>
      </c>
      <c r="E41" s="2"/>
      <c r="F41" s="2"/>
      <c r="G41" s="2"/>
      <c r="H41" s="2"/>
    </row>
    <row r="42" spans="1:8" ht="15">
      <c r="A42" s="4">
        <f t="shared" si="2"/>
        <v>2003</v>
      </c>
      <c r="B42" s="10">
        <v>92943.32</v>
      </c>
      <c r="C42" s="6">
        <f t="shared" si="0"/>
        <v>4.5</v>
      </c>
      <c r="D42" s="1">
        <f t="shared" si="1"/>
        <v>418244.94000000006</v>
      </c>
      <c r="E42" s="2"/>
      <c r="F42" s="2"/>
      <c r="G42" s="2"/>
      <c r="H42" s="2"/>
    </row>
    <row r="43" spans="1:8" ht="15">
      <c r="A43" s="4">
        <f t="shared" si="2"/>
        <v>2004</v>
      </c>
      <c r="B43" s="10">
        <v>1127709.55</v>
      </c>
      <c r="C43" s="6">
        <f t="shared" si="0"/>
        <v>3.5</v>
      </c>
      <c r="D43" s="1">
        <f t="shared" si="1"/>
        <v>3946983.4250000003</v>
      </c>
      <c r="E43" s="2"/>
      <c r="F43" s="2"/>
      <c r="G43" s="2"/>
      <c r="H43" s="2"/>
    </row>
    <row r="44" spans="1:8" ht="15">
      <c r="A44" s="4">
        <f t="shared" si="2"/>
        <v>2005</v>
      </c>
      <c r="B44" s="10">
        <v>231228.98</v>
      </c>
      <c r="C44" s="6">
        <f t="shared" si="0"/>
        <v>2.5</v>
      </c>
      <c r="D44" s="1">
        <f t="shared" si="1"/>
        <v>578072.4500000001</v>
      </c>
      <c r="E44" s="2"/>
      <c r="F44" s="2"/>
      <c r="G44" s="2"/>
      <c r="H44" s="2"/>
    </row>
    <row r="45" spans="1:8" ht="15">
      <c r="A45" s="4">
        <f t="shared" si="2"/>
        <v>2006</v>
      </c>
      <c r="B45" s="10">
        <v>413660.99</v>
      </c>
      <c r="C45" s="6">
        <f>C46+1</f>
        <v>1.5</v>
      </c>
      <c r="D45" s="1">
        <f t="shared" si="1"/>
        <v>620491.485</v>
      </c>
      <c r="E45" s="2"/>
      <c r="F45" s="2"/>
      <c r="G45" s="2"/>
      <c r="H45" s="2"/>
    </row>
    <row r="46" spans="1:8" ht="15">
      <c r="A46" s="4">
        <f t="shared" si="2"/>
        <v>2007</v>
      </c>
      <c r="B46" s="10">
        <v>401379.68</v>
      </c>
      <c r="C46" s="6">
        <v>0.5</v>
      </c>
      <c r="D46" s="1">
        <f t="shared" si="1"/>
        <v>200689.84</v>
      </c>
      <c r="E46" s="2"/>
      <c r="F46" s="2"/>
      <c r="G46" s="2"/>
      <c r="H46" s="2"/>
    </row>
    <row r="47" spans="5:8" ht="15">
      <c r="E47" s="2"/>
      <c r="F47" s="2"/>
      <c r="G47" s="2"/>
      <c r="H47" s="2"/>
    </row>
    <row r="48" spans="1:8" ht="15">
      <c r="A48" s="4"/>
      <c r="B48" s="1"/>
      <c r="C48" s="6"/>
      <c r="D48" s="1"/>
      <c r="E48" s="2"/>
      <c r="F48" s="2"/>
      <c r="G48" s="2"/>
      <c r="H48" s="2"/>
    </row>
    <row r="49" spans="1:8" ht="15">
      <c r="A49" s="4" t="s">
        <v>10</v>
      </c>
      <c r="B49" s="7">
        <f>SUM(B10:B48)</f>
        <v>8672042.72</v>
      </c>
      <c r="C49" s="8"/>
      <c r="D49" s="7">
        <f>SUM(D10:D48)</f>
        <v>186026677.79000002</v>
      </c>
      <c r="E49" s="9">
        <f>D49/B49</f>
        <v>21.451310123389245</v>
      </c>
      <c r="F49" s="2"/>
      <c r="G49" s="2"/>
      <c r="H49" s="2"/>
    </row>
    <row r="50" spans="1:8" ht="15">
      <c r="A50" s="2"/>
      <c r="B50" s="1"/>
      <c r="C50" s="6"/>
      <c r="D50" s="1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s390872</dc:creator>
  <cp:keywords/>
  <dc:description/>
  <cp:lastModifiedBy>s390872</cp:lastModifiedBy>
  <cp:lastPrinted>2008-12-01T18:26:33Z</cp:lastPrinted>
  <dcterms:created xsi:type="dcterms:W3CDTF">2003-04-30T18:23:19Z</dcterms:created>
  <dcterms:modified xsi:type="dcterms:W3CDTF">2008-12-01T18:30:01Z</dcterms:modified>
  <cp:category/>
  <cp:version/>
  <cp:contentType/>
  <cp:contentStatus/>
</cp:coreProperties>
</file>