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4" windowHeight="9096" activeTab="4"/>
  </bookViews>
  <sheets>
    <sheet name="CARD 311" sheetId="1" r:id="rId1"/>
    <sheet name="CARD 312" sheetId="2" r:id="rId2"/>
    <sheet name="CARD 314" sheetId="3" r:id="rId3"/>
    <sheet name="CARD 315" sheetId="4" r:id="rId4"/>
    <sheet name="CARD 316" sheetId="5" r:id="rId5"/>
  </sheets>
  <definedNames/>
  <calcPr fullCalcOnLoad="1"/>
</workbook>
</file>

<file path=xl/sharedStrings.xml><?xml version="1.0" encoding="utf-8"?>
<sst xmlns="http://schemas.openxmlformats.org/spreadsheetml/2006/main" count="95" uniqueCount="17">
  <si>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</si>
  <si>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</si>
  <si>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</si>
  <si>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</si>
  <si>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</si>
  <si>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</si>
  <si>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</si>
  <si>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</si>
  <si>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</si>
  <si>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</si>
  <si>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</si>
  <si>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</si>
  <si>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</si>
  <si>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</si>
  <si>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OHIO POWER COMPANY</t>
  </si>
  <si>
    <t xml:space="preserve">                         RETIREMENT YEAR  -  2033</t>
  </si>
  <si>
    <t xml:space="preserve">                                  CARDINAL UNIT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</si>
</sst>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4" sqref="A4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16</v>
      </c>
      <c r="E4" t="s">
        <v>12</v>
      </c>
      <c r="F4" s="10">
        <v>311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46354.7313</v>
      </c>
      <c r="C13">
        <v>0.5</v>
      </c>
      <c r="D13" s="5">
        <f aca="true" t="shared" si="1" ref="D13:D29">B13*C13</f>
        <v>23177.36565</v>
      </c>
    </row>
    <row r="14" spans="1:4" ht="15">
      <c r="A14">
        <f>A13+1</f>
        <v>2009</v>
      </c>
      <c r="B14" s="5">
        <f t="shared" si="0"/>
        <v>46354.7313</v>
      </c>
      <c r="C14">
        <f>C13+1</f>
        <v>1.5</v>
      </c>
      <c r="D14" s="5">
        <f t="shared" si="1"/>
        <v>69532.09695</v>
      </c>
    </row>
    <row r="15" spans="1:4" ht="15">
      <c r="A15">
        <f aca="true" t="shared" si="2" ref="A15:A38">A14+1</f>
        <v>2010</v>
      </c>
      <c r="B15" s="5">
        <f t="shared" si="0"/>
        <v>46354.7313</v>
      </c>
      <c r="C15">
        <f aca="true" t="shared" si="3" ref="C15:C37">C14+1</f>
        <v>2.5</v>
      </c>
      <c r="D15" s="5">
        <f t="shared" si="1"/>
        <v>115886.82824999999</v>
      </c>
    </row>
    <row r="16" spans="1:4" ht="15">
      <c r="A16">
        <f t="shared" si="2"/>
        <v>2011</v>
      </c>
      <c r="B16" s="5">
        <f t="shared" si="0"/>
        <v>46354.7313</v>
      </c>
      <c r="C16">
        <f t="shared" si="3"/>
        <v>3.5</v>
      </c>
      <c r="D16" s="5">
        <f t="shared" si="1"/>
        <v>162241.55955</v>
      </c>
    </row>
    <row r="17" spans="1:4" ht="15">
      <c r="A17">
        <f t="shared" si="2"/>
        <v>2012</v>
      </c>
      <c r="B17" s="5">
        <f t="shared" si="0"/>
        <v>46354.7313</v>
      </c>
      <c r="C17">
        <f t="shared" si="3"/>
        <v>4.5</v>
      </c>
      <c r="D17" s="5">
        <f t="shared" si="1"/>
        <v>208596.29085</v>
      </c>
    </row>
    <row r="18" spans="1:4" ht="15">
      <c r="A18">
        <f t="shared" si="2"/>
        <v>2013</v>
      </c>
      <c r="B18" s="5">
        <f t="shared" si="0"/>
        <v>46354.7313</v>
      </c>
      <c r="C18">
        <f t="shared" si="3"/>
        <v>5.5</v>
      </c>
      <c r="D18" s="5">
        <f t="shared" si="1"/>
        <v>254951.02215</v>
      </c>
    </row>
    <row r="19" spans="1:4" ht="15">
      <c r="A19">
        <f t="shared" si="2"/>
        <v>2014</v>
      </c>
      <c r="B19" s="5">
        <f t="shared" si="0"/>
        <v>46354.7313</v>
      </c>
      <c r="C19">
        <f t="shared" si="3"/>
        <v>6.5</v>
      </c>
      <c r="D19" s="5">
        <f t="shared" si="1"/>
        <v>301305.75345</v>
      </c>
    </row>
    <row r="20" spans="1:4" ht="15">
      <c r="A20">
        <f t="shared" si="2"/>
        <v>2015</v>
      </c>
      <c r="B20" s="5">
        <f t="shared" si="0"/>
        <v>46354.7313</v>
      </c>
      <c r="C20">
        <f t="shared" si="3"/>
        <v>7.5</v>
      </c>
      <c r="D20" s="5">
        <f t="shared" si="1"/>
        <v>347660.48475</v>
      </c>
    </row>
    <row r="21" spans="1:4" ht="15">
      <c r="A21">
        <f t="shared" si="2"/>
        <v>2016</v>
      </c>
      <c r="B21" s="5">
        <f t="shared" si="0"/>
        <v>46354.7313</v>
      </c>
      <c r="C21">
        <f t="shared" si="3"/>
        <v>8.5</v>
      </c>
      <c r="D21" s="5">
        <f t="shared" si="1"/>
        <v>394015.21605</v>
      </c>
    </row>
    <row r="22" spans="1:4" ht="15">
      <c r="A22">
        <f t="shared" si="2"/>
        <v>2017</v>
      </c>
      <c r="B22" s="5">
        <f t="shared" si="0"/>
        <v>46354.7313</v>
      </c>
      <c r="C22">
        <f t="shared" si="3"/>
        <v>9.5</v>
      </c>
      <c r="D22" s="5">
        <f t="shared" si="1"/>
        <v>440369.94735</v>
      </c>
    </row>
    <row r="23" spans="1:4" ht="15">
      <c r="A23">
        <f t="shared" si="2"/>
        <v>2018</v>
      </c>
      <c r="B23" s="5">
        <f t="shared" si="0"/>
        <v>46354.7313</v>
      </c>
      <c r="C23">
        <f t="shared" si="3"/>
        <v>10.5</v>
      </c>
      <c r="D23" s="5">
        <f t="shared" si="1"/>
        <v>486724.67865</v>
      </c>
    </row>
    <row r="24" spans="1:4" ht="15">
      <c r="A24">
        <f t="shared" si="2"/>
        <v>2019</v>
      </c>
      <c r="B24" s="5">
        <f t="shared" si="0"/>
        <v>46354.7313</v>
      </c>
      <c r="C24">
        <f t="shared" si="3"/>
        <v>11.5</v>
      </c>
      <c r="D24" s="5">
        <f t="shared" si="1"/>
        <v>533079.40995</v>
      </c>
    </row>
    <row r="25" spans="1:4" ht="15">
      <c r="A25">
        <f t="shared" si="2"/>
        <v>2020</v>
      </c>
      <c r="B25" s="5">
        <f t="shared" si="0"/>
        <v>46354.7313</v>
      </c>
      <c r="C25">
        <f t="shared" si="3"/>
        <v>12.5</v>
      </c>
      <c r="D25" s="5">
        <f t="shared" si="1"/>
        <v>579434.14125</v>
      </c>
    </row>
    <row r="26" spans="1:4" ht="15">
      <c r="A26">
        <f t="shared" si="2"/>
        <v>2021</v>
      </c>
      <c r="B26" s="5">
        <f t="shared" si="0"/>
        <v>46354.7313</v>
      </c>
      <c r="C26">
        <f t="shared" si="3"/>
        <v>13.5</v>
      </c>
      <c r="D26" s="5">
        <f t="shared" si="1"/>
        <v>625788.87255</v>
      </c>
    </row>
    <row r="27" spans="1:4" ht="15">
      <c r="A27">
        <f t="shared" si="2"/>
        <v>2022</v>
      </c>
      <c r="B27" s="5">
        <f t="shared" si="0"/>
        <v>46354.7313</v>
      </c>
      <c r="C27">
        <f t="shared" si="3"/>
        <v>14.5</v>
      </c>
      <c r="D27" s="5">
        <f t="shared" si="1"/>
        <v>672143.60385</v>
      </c>
    </row>
    <row r="28" spans="1:4" ht="15">
      <c r="A28">
        <f t="shared" si="2"/>
        <v>2023</v>
      </c>
      <c r="B28" s="5">
        <f t="shared" si="0"/>
        <v>46354.7313</v>
      </c>
      <c r="C28">
        <f t="shared" si="3"/>
        <v>15.5</v>
      </c>
      <c r="D28" s="5">
        <f t="shared" si="1"/>
        <v>718498.3351499999</v>
      </c>
    </row>
    <row r="29" spans="1:4" ht="15">
      <c r="A29">
        <f t="shared" si="2"/>
        <v>2024</v>
      </c>
      <c r="B29" s="5">
        <f t="shared" si="0"/>
        <v>46354.7313</v>
      </c>
      <c r="C29">
        <f t="shared" si="3"/>
        <v>16.5</v>
      </c>
      <c r="D29" s="5">
        <f t="shared" si="1"/>
        <v>764853.06645</v>
      </c>
    </row>
    <row r="30" spans="1:4" ht="15">
      <c r="A30">
        <f t="shared" si="2"/>
        <v>2025</v>
      </c>
      <c r="B30" s="5">
        <f t="shared" si="0"/>
        <v>46354.7313</v>
      </c>
      <c r="C30">
        <f t="shared" si="3"/>
        <v>17.5</v>
      </c>
      <c r="D30" s="5">
        <f aca="true" t="shared" si="4" ref="D30:D37">B30*C30</f>
        <v>811207.79775</v>
      </c>
    </row>
    <row r="31" spans="1:4" ht="15">
      <c r="A31">
        <f t="shared" si="2"/>
        <v>2026</v>
      </c>
      <c r="B31" s="5">
        <f t="shared" si="0"/>
        <v>46354.7313</v>
      </c>
      <c r="C31">
        <f t="shared" si="3"/>
        <v>18.5</v>
      </c>
      <c r="D31" s="5">
        <f t="shared" si="4"/>
        <v>857562.52905</v>
      </c>
    </row>
    <row r="32" spans="1:4" ht="15">
      <c r="A32">
        <f t="shared" si="2"/>
        <v>2027</v>
      </c>
      <c r="B32" s="5">
        <f t="shared" si="0"/>
        <v>46354.7313</v>
      </c>
      <c r="C32">
        <f t="shared" si="3"/>
        <v>19.5</v>
      </c>
      <c r="D32" s="5">
        <f t="shared" si="4"/>
        <v>903917.26035</v>
      </c>
    </row>
    <row r="33" spans="1:4" ht="15">
      <c r="A33">
        <f t="shared" si="2"/>
        <v>2028</v>
      </c>
      <c r="B33" s="5">
        <f t="shared" si="0"/>
        <v>46354.7313</v>
      </c>
      <c r="C33">
        <f t="shared" si="3"/>
        <v>20.5</v>
      </c>
      <c r="D33" s="5">
        <f t="shared" si="4"/>
        <v>950271.99165</v>
      </c>
    </row>
    <row r="34" spans="1:4" ht="15">
      <c r="A34">
        <f t="shared" si="2"/>
        <v>2029</v>
      </c>
      <c r="B34" s="5">
        <f t="shared" si="0"/>
        <v>46354.7313</v>
      </c>
      <c r="C34">
        <f t="shared" si="3"/>
        <v>21.5</v>
      </c>
      <c r="D34" s="5">
        <f t="shared" si="4"/>
        <v>996626.72295</v>
      </c>
    </row>
    <row r="35" spans="1:4" ht="15">
      <c r="A35">
        <f t="shared" si="2"/>
        <v>2030</v>
      </c>
      <c r="B35" s="5">
        <f t="shared" si="0"/>
        <v>46354.7313</v>
      </c>
      <c r="C35">
        <f t="shared" si="3"/>
        <v>22.5</v>
      </c>
      <c r="D35" s="5">
        <f>B35*C35</f>
        <v>1042981.45425</v>
      </c>
    </row>
    <row r="36" spans="1:4" ht="15">
      <c r="A36">
        <f t="shared" si="2"/>
        <v>2031</v>
      </c>
      <c r="B36" s="5">
        <f t="shared" si="0"/>
        <v>46354.7313</v>
      </c>
      <c r="C36">
        <f t="shared" si="3"/>
        <v>23.5</v>
      </c>
      <c r="D36" s="5">
        <f>B36*C36</f>
        <v>1089336.18555</v>
      </c>
    </row>
    <row r="37" spans="1:4" ht="15">
      <c r="A37">
        <f t="shared" si="2"/>
        <v>2032</v>
      </c>
      <c r="B37" s="5">
        <f t="shared" si="0"/>
        <v>46354.7313</v>
      </c>
      <c r="C37">
        <f t="shared" si="3"/>
        <v>24.5</v>
      </c>
      <c r="D37" s="5">
        <f t="shared" si="4"/>
        <v>1135690.91685</v>
      </c>
    </row>
    <row r="38" spans="1:4" ht="15">
      <c r="A38">
        <f t="shared" si="2"/>
        <v>2033</v>
      </c>
      <c r="B38" s="5">
        <f>$B$41-SUM(B13:B37)</f>
        <v>18995362.7175</v>
      </c>
      <c r="C38" s="11">
        <v>25</v>
      </c>
      <c r="D38" s="5">
        <f>B38*C38</f>
        <v>474884067.9375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20154231</v>
      </c>
      <c r="D41" s="5">
        <f>SUM(D13:D40)</f>
        <v>489369921.46875</v>
      </c>
      <c r="E41" s="3">
        <f>D41/B41</f>
        <v>24.28125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4" sqref="A4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16</v>
      </c>
      <c r="E4" t="s">
        <v>12</v>
      </c>
      <c r="F4" s="10">
        <v>312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2862714.3752</v>
      </c>
      <c r="C13">
        <v>0.5</v>
      </c>
      <c r="D13" s="5">
        <f aca="true" t="shared" si="1" ref="D13:D29">B13*C13</f>
        <v>1431357.1876</v>
      </c>
    </row>
    <row r="14" spans="1:4" ht="15">
      <c r="A14">
        <f>A13+1</f>
        <v>2009</v>
      </c>
      <c r="B14" s="5">
        <f t="shared" si="0"/>
        <v>2862714.3752</v>
      </c>
      <c r="C14">
        <f>C13+1</f>
        <v>1.5</v>
      </c>
      <c r="D14" s="5">
        <f t="shared" si="1"/>
        <v>4294071.5628</v>
      </c>
    </row>
    <row r="15" spans="1:4" ht="15">
      <c r="A15">
        <f aca="true" t="shared" si="2" ref="A15:A38">A14+1</f>
        <v>2010</v>
      </c>
      <c r="B15" s="5">
        <f t="shared" si="0"/>
        <v>2862714.3752</v>
      </c>
      <c r="C15">
        <f aca="true" t="shared" si="3" ref="C15:C37">C14+1</f>
        <v>2.5</v>
      </c>
      <c r="D15" s="5">
        <f t="shared" si="1"/>
        <v>7156785.938</v>
      </c>
    </row>
    <row r="16" spans="1:4" ht="15">
      <c r="A16">
        <f t="shared" si="2"/>
        <v>2011</v>
      </c>
      <c r="B16" s="5">
        <f t="shared" si="0"/>
        <v>2862714.3752</v>
      </c>
      <c r="C16">
        <f t="shared" si="3"/>
        <v>3.5</v>
      </c>
      <c r="D16" s="5">
        <f t="shared" si="1"/>
        <v>10019500.3132</v>
      </c>
    </row>
    <row r="17" spans="1:4" ht="15">
      <c r="A17">
        <f t="shared" si="2"/>
        <v>2012</v>
      </c>
      <c r="B17" s="5">
        <f t="shared" si="0"/>
        <v>2862714.3752</v>
      </c>
      <c r="C17">
        <f t="shared" si="3"/>
        <v>4.5</v>
      </c>
      <c r="D17" s="5">
        <f t="shared" si="1"/>
        <v>12882214.6884</v>
      </c>
    </row>
    <row r="18" spans="1:4" ht="15">
      <c r="A18">
        <f t="shared" si="2"/>
        <v>2013</v>
      </c>
      <c r="B18" s="5">
        <f t="shared" si="0"/>
        <v>2862714.3752</v>
      </c>
      <c r="C18">
        <f t="shared" si="3"/>
        <v>5.5</v>
      </c>
      <c r="D18" s="5">
        <f t="shared" si="1"/>
        <v>15744929.0636</v>
      </c>
    </row>
    <row r="19" spans="1:4" ht="15">
      <c r="A19">
        <f t="shared" si="2"/>
        <v>2014</v>
      </c>
      <c r="B19" s="5">
        <f t="shared" si="0"/>
        <v>2862714.3752</v>
      </c>
      <c r="C19">
        <f t="shared" si="3"/>
        <v>6.5</v>
      </c>
      <c r="D19" s="5">
        <f t="shared" si="1"/>
        <v>18607643.4388</v>
      </c>
    </row>
    <row r="20" spans="1:4" ht="15">
      <c r="A20">
        <f t="shared" si="2"/>
        <v>2015</v>
      </c>
      <c r="B20" s="5">
        <f t="shared" si="0"/>
        <v>2862714.3752</v>
      </c>
      <c r="C20">
        <f t="shared" si="3"/>
        <v>7.5</v>
      </c>
      <c r="D20" s="5">
        <f t="shared" si="1"/>
        <v>21470357.814</v>
      </c>
    </row>
    <row r="21" spans="1:4" ht="15">
      <c r="A21">
        <f t="shared" si="2"/>
        <v>2016</v>
      </c>
      <c r="B21" s="5">
        <f t="shared" si="0"/>
        <v>2862714.3752</v>
      </c>
      <c r="C21">
        <f t="shared" si="3"/>
        <v>8.5</v>
      </c>
      <c r="D21" s="5">
        <f t="shared" si="1"/>
        <v>24333072.189200003</v>
      </c>
    </row>
    <row r="22" spans="1:4" ht="15">
      <c r="A22">
        <f t="shared" si="2"/>
        <v>2017</v>
      </c>
      <c r="B22" s="5">
        <f t="shared" si="0"/>
        <v>2862714.3752</v>
      </c>
      <c r="C22">
        <f t="shared" si="3"/>
        <v>9.5</v>
      </c>
      <c r="D22" s="5">
        <f t="shared" si="1"/>
        <v>27195786.564400002</v>
      </c>
    </row>
    <row r="23" spans="1:4" ht="15">
      <c r="A23">
        <f t="shared" si="2"/>
        <v>2018</v>
      </c>
      <c r="B23" s="5">
        <f t="shared" si="0"/>
        <v>2862714.3752</v>
      </c>
      <c r="C23">
        <f t="shared" si="3"/>
        <v>10.5</v>
      </c>
      <c r="D23" s="5">
        <f t="shared" si="1"/>
        <v>30058500.939600002</v>
      </c>
    </row>
    <row r="24" spans="1:4" ht="15">
      <c r="A24">
        <f t="shared" si="2"/>
        <v>2019</v>
      </c>
      <c r="B24" s="5">
        <f t="shared" si="0"/>
        <v>2862714.3752</v>
      </c>
      <c r="C24">
        <f t="shared" si="3"/>
        <v>11.5</v>
      </c>
      <c r="D24" s="5">
        <f t="shared" si="1"/>
        <v>32921215.3148</v>
      </c>
    </row>
    <row r="25" spans="1:4" ht="15">
      <c r="A25">
        <f t="shared" si="2"/>
        <v>2020</v>
      </c>
      <c r="B25" s="5">
        <f t="shared" si="0"/>
        <v>2862714.3752</v>
      </c>
      <c r="C25">
        <f t="shared" si="3"/>
        <v>12.5</v>
      </c>
      <c r="D25" s="5">
        <f t="shared" si="1"/>
        <v>35783929.690000005</v>
      </c>
    </row>
    <row r="26" spans="1:4" ht="15">
      <c r="A26">
        <f t="shared" si="2"/>
        <v>2021</v>
      </c>
      <c r="B26" s="5">
        <f t="shared" si="0"/>
        <v>2862714.3752</v>
      </c>
      <c r="C26">
        <f t="shared" si="3"/>
        <v>13.5</v>
      </c>
      <c r="D26" s="5">
        <f t="shared" si="1"/>
        <v>38646644.0652</v>
      </c>
    </row>
    <row r="27" spans="1:4" ht="15">
      <c r="A27">
        <f t="shared" si="2"/>
        <v>2022</v>
      </c>
      <c r="B27" s="5">
        <f t="shared" si="0"/>
        <v>2862714.3752</v>
      </c>
      <c r="C27">
        <f t="shared" si="3"/>
        <v>14.5</v>
      </c>
      <c r="D27" s="5">
        <f t="shared" si="1"/>
        <v>41509358.440400004</v>
      </c>
    </row>
    <row r="28" spans="1:4" ht="15">
      <c r="A28">
        <f t="shared" si="2"/>
        <v>2023</v>
      </c>
      <c r="B28" s="5">
        <f t="shared" si="0"/>
        <v>2862714.3752</v>
      </c>
      <c r="C28">
        <f t="shared" si="3"/>
        <v>15.5</v>
      </c>
      <c r="D28" s="5">
        <f t="shared" si="1"/>
        <v>44372072.8156</v>
      </c>
    </row>
    <row r="29" spans="1:4" ht="15">
      <c r="A29">
        <f t="shared" si="2"/>
        <v>2024</v>
      </c>
      <c r="B29" s="5">
        <f t="shared" si="0"/>
        <v>2862714.3752</v>
      </c>
      <c r="C29">
        <f t="shared" si="3"/>
        <v>16.5</v>
      </c>
      <c r="D29" s="5">
        <f t="shared" si="1"/>
        <v>47234787.1908</v>
      </c>
    </row>
    <row r="30" spans="1:4" ht="15">
      <c r="A30">
        <f t="shared" si="2"/>
        <v>2025</v>
      </c>
      <c r="B30" s="5">
        <f t="shared" si="0"/>
        <v>2862714.3752</v>
      </c>
      <c r="C30">
        <f t="shared" si="3"/>
        <v>17.5</v>
      </c>
      <c r="D30" s="5">
        <f aca="true" t="shared" si="4" ref="D30:D37">B30*C30</f>
        <v>50097501.566</v>
      </c>
    </row>
    <row r="31" spans="1:4" ht="15">
      <c r="A31">
        <f t="shared" si="2"/>
        <v>2026</v>
      </c>
      <c r="B31" s="5">
        <f t="shared" si="0"/>
        <v>2862714.3752</v>
      </c>
      <c r="C31">
        <f t="shared" si="3"/>
        <v>18.5</v>
      </c>
      <c r="D31" s="5">
        <f t="shared" si="4"/>
        <v>52960215.9412</v>
      </c>
    </row>
    <row r="32" spans="1:4" ht="15">
      <c r="A32">
        <f t="shared" si="2"/>
        <v>2027</v>
      </c>
      <c r="B32" s="5">
        <f t="shared" si="0"/>
        <v>2862714.3752</v>
      </c>
      <c r="C32">
        <f t="shared" si="3"/>
        <v>19.5</v>
      </c>
      <c r="D32" s="5">
        <f t="shared" si="4"/>
        <v>55822930.3164</v>
      </c>
    </row>
    <row r="33" spans="1:4" ht="15">
      <c r="A33">
        <f t="shared" si="2"/>
        <v>2028</v>
      </c>
      <c r="B33" s="5">
        <f t="shared" si="0"/>
        <v>2862714.3752</v>
      </c>
      <c r="C33">
        <f t="shared" si="3"/>
        <v>20.5</v>
      </c>
      <c r="D33" s="5">
        <f t="shared" si="4"/>
        <v>58685644.6916</v>
      </c>
    </row>
    <row r="34" spans="1:4" ht="15">
      <c r="A34">
        <f t="shared" si="2"/>
        <v>2029</v>
      </c>
      <c r="B34" s="5">
        <f t="shared" si="0"/>
        <v>2862714.3752</v>
      </c>
      <c r="C34">
        <f t="shared" si="3"/>
        <v>21.5</v>
      </c>
      <c r="D34" s="5">
        <f t="shared" si="4"/>
        <v>61548359.066800006</v>
      </c>
    </row>
    <row r="35" spans="1:4" ht="15">
      <c r="A35">
        <f t="shared" si="2"/>
        <v>2030</v>
      </c>
      <c r="B35" s="5">
        <f t="shared" si="0"/>
        <v>2862714.3752</v>
      </c>
      <c r="C35">
        <f t="shared" si="3"/>
        <v>22.5</v>
      </c>
      <c r="D35" s="5">
        <f>B35*C35</f>
        <v>64411073.442</v>
      </c>
    </row>
    <row r="36" spans="1:4" ht="15">
      <c r="A36">
        <f t="shared" si="2"/>
        <v>2031</v>
      </c>
      <c r="B36" s="5">
        <f t="shared" si="0"/>
        <v>2862714.3752</v>
      </c>
      <c r="C36">
        <f t="shared" si="3"/>
        <v>23.5</v>
      </c>
      <c r="D36" s="5">
        <f>B36*C36</f>
        <v>67273787.8172</v>
      </c>
    </row>
    <row r="37" spans="1:4" ht="15">
      <c r="A37">
        <f t="shared" si="2"/>
        <v>2032</v>
      </c>
      <c r="B37" s="5">
        <f t="shared" si="0"/>
        <v>2862714.3752</v>
      </c>
      <c r="C37">
        <f t="shared" si="3"/>
        <v>24.5</v>
      </c>
      <c r="D37" s="5">
        <f t="shared" si="4"/>
        <v>70136502.19240001</v>
      </c>
    </row>
    <row r="38" spans="1:4" ht="15">
      <c r="A38">
        <f t="shared" si="2"/>
        <v>2033</v>
      </c>
      <c r="B38" s="5">
        <f>$B$41-SUM(B13:B37)</f>
        <v>239596746.61999995</v>
      </c>
      <c r="C38" s="11">
        <v>25</v>
      </c>
      <c r="D38" s="5">
        <f>B38*C38</f>
        <v>5989918665.499999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311164606</v>
      </c>
      <c r="D41" s="5">
        <f>SUM(D13:D40)</f>
        <v>6884516907.749999</v>
      </c>
      <c r="E41" s="3">
        <f>D41/B41</f>
        <v>22.124999999999996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4" sqref="A4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16</v>
      </c>
      <c r="E4" t="s">
        <v>12</v>
      </c>
      <c r="F4" s="10">
        <v>314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617949.2695</v>
      </c>
      <c r="C13">
        <v>0.5</v>
      </c>
      <c r="D13" s="5">
        <f aca="true" t="shared" si="1" ref="D13:D29">B13*C13</f>
        <v>308974.63475</v>
      </c>
    </row>
    <row r="14" spans="1:4" ht="15">
      <c r="A14">
        <f>A13+1</f>
        <v>2009</v>
      </c>
      <c r="B14" s="5">
        <f t="shared" si="0"/>
        <v>617949.2695</v>
      </c>
      <c r="C14">
        <f>C13+1</f>
        <v>1.5</v>
      </c>
      <c r="D14" s="5">
        <f t="shared" si="1"/>
        <v>926923.9042500001</v>
      </c>
    </row>
    <row r="15" spans="1:4" ht="15">
      <c r="A15">
        <f aca="true" t="shared" si="2" ref="A15:A38">A14+1</f>
        <v>2010</v>
      </c>
      <c r="B15" s="5">
        <f t="shared" si="0"/>
        <v>617949.2695</v>
      </c>
      <c r="C15">
        <f aca="true" t="shared" si="3" ref="C15:C37">C14+1</f>
        <v>2.5</v>
      </c>
      <c r="D15" s="5">
        <f t="shared" si="1"/>
        <v>1544873.17375</v>
      </c>
    </row>
    <row r="16" spans="1:4" ht="15">
      <c r="A16">
        <f t="shared" si="2"/>
        <v>2011</v>
      </c>
      <c r="B16" s="5">
        <f t="shared" si="0"/>
        <v>617949.2695</v>
      </c>
      <c r="C16">
        <f t="shared" si="3"/>
        <v>3.5</v>
      </c>
      <c r="D16" s="5">
        <f t="shared" si="1"/>
        <v>2162822.44325</v>
      </c>
    </row>
    <row r="17" spans="1:4" ht="15">
      <c r="A17">
        <f t="shared" si="2"/>
        <v>2012</v>
      </c>
      <c r="B17" s="5">
        <f t="shared" si="0"/>
        <v>617949.2695</v>
      </c>
      <c r="C17">
        <f t="shared" si="3"/>
        <v>4.5</v>
      </c>
      <c r="D17" s="5">
        <f t="shared" si="1"/>
        <v>2780771.7127500004</v>
      </c>
    </row>
    <row r="18" spans="1:4" ht="15">
      <c r="A18">
        <f t="shared" si="2"/>
        <v>2013</v>
      </c>
      <c r="B18" s="5">
        <f t="shared" si="0"/>
        <v>617949.2695</v>
      </c>
      <c r="C18">
        <f t="shared" si="3"/>
        <v>5.5</v>
      </c>
      <c r="D18" s="5">
        <f t="shared" si="1"/>
        <v>3398720.9822500004</v>
      </c>
    </row>
    <row r="19" spans="1:4" ht="15">
      <c r="A19">
        <f t="shared" si="2"/>
        <v>2014</v>
      </c>
      <c r="B19" s="5">
        <f t="shared" si="0"/>
        <v>617949.2695</v>
      </c>
      <c r="C19">
        <f t="shared" si="3"/>
        <v>6.5</v>
      </c>
      <c r="D19" s="5">
        <f t="shared" si="1"/>
        <v>4016670.2517500003</v>
      </c>
    </row>
    <row r="20" spans="1:4" ht="15">
      <c r="A20">
        <f t="shared" si="2"/>
        <v>2015</v>
      </c>
      <c r="B20" s="5">
        <f t="shared" si="0"/>
        <v>617949.2695</v>
      </c>
      <c r="C20">
        <f t="shared" si="3"/>
        <v>7.5</v>
      </c>
      <c r="D20" s="5">
        <f t="shared" si="1"/>
        <v>4634619.52125</v>
      </c>
    </row>
    <row r="21" spans="1:4" ht="15">
      <c r="A21">
        <f t="shared" si="2"/>
        <v>2016</v>
      </c>
      <c r="B21" s="5">
        <f t="shared" si="0"/>
        <v>617949.2695</v>
      </c>
      <c r="C21">
        <f t="shared" si="3"/>
        <v>8.5</v>
      </c>
      <c r="D21" s="5">
        <f t="shared" si="1"/>
        <v>5252568.790750001</v>
      </c>
    </row>
    <row r="22" spans="1:4" ht="15">
      <c r="A22">
        <f t="shared" si="2"/>
        <v>2017</v>
      </c>
      <c r="B22" s="5">
        <f t="shared" si="0"/>
        <v>617949.2695</v>
      </c>
      <c r="C22">
        <f t="shared" si="3"/>
        <v>9.5</v>
      </c>
      <c r="D22" s="5">
        <f t="shared" si="1"/>
        <v>5870518.06025</v>
      </c>
    </row>
    <row r="23" spans="1:4" ht="15">
      <c r="A23">
        <f t="shared" si="2"/>
        <v>2018</v>
      </c>
      <c r="B23" s="5">
        <f t="shared" si="0"/>
        <v>617949.2695</v>
      </c>
      <c r="C23">
        <f t="shared" si="3"/>
        <v>10.5</v>
      </c>
      <c r="D23" s="5">
        <f t="shared" si="1"/>
        <v>6488467.3297500005</v>
      </c>
    </row>
    <row r="24" spans="1:4" ht="15">
      <c r="A24">
        <f t="shared" si="2"/>
        <v>2019</v>
      </c>
      <c r="B24" s="5">
        <f t="shared" si="0"/>
        <v>617949.2695</v>
      </c>
      <c r="C24">
        <f t="shared" si="3"/>
        <v>11.5</v>
      </c>
      <c r="D24" s="5">
        <f t="shared" si="1"/>
        <v>7106416.599250001</v>
      </c>
    </row>
    <row r="25" spans="1:4" ht="15">
      <c r="A25">
        <f t="shared" si="2"/>
        <v>2020</v>
      </c>
      <c r="B25" s="5">
        <f t="shared" si="0"/>
        <v>617949.2695</v>
      </c>
      <c r="C25">
        <f t="shared" si="3"/>
        <v>12.5</v>
      </c>
      <c r="D25" s="5">
        <f t="shared" si="1"/>
        <v>7724365.86875</v>
      </c>
    </row>
    <row r="26" spans="1:4" ht="15">
      <c r="A26">
        <f t="shared" si="2"/>
        <v>2021</v>
      </c>
      <c r="B26" s="5">
        <f t="shared" si="0"/>
        <v>617949.2695</v>
      </c>
      <c r="C26">
        <f t="shared" si="3"/>
        <v>13.5</v>
      </c>
      <c r="D26" s="5">
        <f t="shared" si="1"/>
        <v>8342315.138250001</v>
      </c>
    </row>
    <row r="27" spans="1:4" ht="15">
      <c r="A27">
        <f t="shared" si="2"/>
        <v>2022</v>
      </c>
      <c r="B27" s="5">
        <f t="shared" si="0"/>
        <v>617949.2695</v>
      </c>
      <c r="C27">
        <f t="shared" si="3"/>
        <v>14.5</v>
      </c>
      <c r="D27" s="5">
        <f t="shared" si="1"/>
        <v>8960264.407750001</v>
      </c>
    </row>
    <row r="28" spans="1:4" ht="15">
      <c r="A28">
        <f t="shared" si="2"/>
        <v>2023</v>
      </c>
      <c r="B28" s="5">
        <f t="shared" si="0"/>
        <v>617949.2695</v>
      </c>
      <c r="C28">
        <f t="shared" si="3"/>
        <v>15.5</v>
      </c>
      <c r="D28" s="5">
        <f t="shared" si="1"/>
        <v>9578213.677250002</v>
      </c>
    </row>
    <row r="29" spans="1:4" ht="15">
      <c r="A29">
        <f t="shared" si="2"/>
        <v>2024</v>
      </c>
      <c r="B29" s="5">
        <f t="shared" si="0"/>
        <v>617949.2695</v>
      </c>
      <c r="C29">
        <f t="shared" si="3"/>
        <v>16.5</v>
      </c>
      <c r="D29" s="5">
        <f t="shared" si="1"/>
        <v>10196162.94675</v>
      </c>
    </row>
    <row r="30" spans="1:4" ht="15">
      <c r="A30">
        <f t="shared" si="2"/>
        <v>2025</v>
      </c>
      <c r="B30" s="5">
        <f t="shared" si="0"/>
        <v>617949.2695</v>
      </c>
      <c r="C30">
        <f t="shared" si="3"/>
        <v>17.5</v>
      </c>
      <c r="D30" s="5">
        <f aca="true" t="shared" si="4" ref="D30:D37">B30*C30</f>
        <v>10814112.21625</v>
      </c>
    </row>
    <row r="31" spans="1:4" ht="15">
      <c r="A31">
        <f t="shared" si="2"/>
        <v>2026</v>
      </c>
      <c r="B31" s="5">
        <f t="shared" si="0"/>
        <v>617949.2695</v>
      </c>
      <c r="C31">
        <f t="shared" si="3"/>
        <v>18.5</v>
      </c>
      <c r="D31" s="5">
        <f t="shared" si="4"/>
        <v>11432061.48575</v>
      </c>
    </row>
    <row r="32" spans="1:4" ht="15">
      <c r="A32">
        <f t="shared" si="2"/>
        <v>2027</v>
      </c>
      <c r="B32" s="5">
        <f t="shared" si="0"/>
        <v>617949.2695</v>
      </c>
      <c r="C32">
        <f t="shared" si="3"/>
        <v>19.5</v>
      </c>
      <c r="D32" s="5">
        <f t="shared" si="4"/>
        <v>12050010.755250001</v>
      </c>
    </row>
    <row r="33" spans="1:4" ht="15">
      <c r="A33">
        <f t="shared" si="2"/>
        <v>2028</v>
      </c>
      <c r="B33" s="5">
        <f t="shared" si="0"/>
        <v>617949.2695</v>
      </c>
      <c r="C33">
        <f t="shared" si="3"/>
        <v>20.5</v>
      </c>
      <c r="D33" s="5">
        <f t="shared" si="4"/>
        <v>12667960.024750002</v>
      </c>
    </row>
    <row r="34" spans="1:4" ht="15">
      <c r="A34">
        <f t="shared" si="2"/>
        <v>2029</v>
      </c>
      <c r="B34" s="5">
        <f t="shared" si="0"/>
        <v>617949.2695</v>
      </c>
      <c r="C34">
        <f t="shared" si="3"/>
        <v>21.5</v>
      </c>
      <c r="D34" s="5">
        <f t="shared" si="4"/>
        <v>13285909.29425</v>
      </c>
    </row>
    <row r="35" spans="1:4" ht="15">
      <c r="A35">
        <f t="shared" si="2"/>
        <v>2030</v>
      </c>
      <c r="B35" s="5">
        <f t="shared" si="0"/>
        <v>617949.2695</v>
      </c>
      <c r="C35">
        <f t="shared" si="3"/>
        <v>22.5</v>
      </c>
      <c r="D35" s="5">
        <f>B35*C35</f>
        <v>13903858.56375</v>
      </c>
    </row>
    <row r="36" spans="1:4" ht="15">
      <c r="A36">
        <f t="shared" si="2"/>
        <v>2031</v>
      </c>
      <c r="B36" s="5">
        <f t="shared" si="0"/>
        <v>617949.2695</v>
      </c>
      <c r="C36">
        <f t="shared" si="3"/>
        <v>23.5</v>
      </c>
      <c r="D36" s="5">
        <f>B36*C36</f>
        <v>14521807.833250001</v>
      </c>
    </row>
    <row r="37" spans="1:4" ht="15">
      <c r="A37">
        <f t="shared" si="2"/>
        <v>2032</v>
      </c>
      <c r="B37" s="5">
        <f t="shared" si="0"/>
        <v>617949.2695</v>
      </c>
      <c r="C37">
        <f t="shared" si="3"/>
        <v>24.5</v>
      </c>
      <c r="D37" s="5">
        <f t="shared" si="4"/>
        <v>15139757.102750001</v>
      </c>
    </row>
    <row r="38" spans="1:4" ht="15">
      <c r="A38">
        <f t="shared" si="2"/>
        <v>2033</v>
      </c>
      <c r="B38" s="5">
        <f>$B$41-SUM(B13:B37)</f>
        <v>27168459.262499996</v>
      </c>
      <c r="C38" s="11">
        <v>25</v>
      </c>
      <c r="D38" s="5">
        <f>B38*C38</f>
        <v>679211481.5624999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42617191</v>
      </c>
      <c r="D41" s="5">
        <f>SUM(D13:D40)</f>
        <v>872320628.2812499</v>
      </c>
      <c r="E41" s="3">
        <f>D41/B41</f>
        <v>20.468749999999996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4" sqref="A4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16</v>
      </c>
      <c r="E4" t="s">
        <v>12</v>
      </c>
      <c r="F4" s="10">
        <v>315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54816.9216</v>
      </c>
      <c r="C13">
        <v>0.5</v>
      </c>
      <c r="D13" s="5">
        <f aca="true" t="shared" si="1" ref="D13:D29">B13*C13</f>
        <v>27408.4608</v>
      </c>
    </row>
    <row r="14" spans="1:4" ht="15">
      <c r="A14">
        <f>A13+1</f>
        <v>2009</v>
      </c>
      <c r="B14" s="5">
        <f t="shared" si="0"/>
        <v>54816.9216</v>
      </c>
      <c r="C14">
        <f>C13+1</f>
        <v>1.5</v>
      </c>
      <c r="D14" s="5">
        <f t="shared" si="1"/>
        <v>82225.3824</v>
      </c>
    </row>
    <row r="15" spans="1:4" ht="15">
      <c r="A15">
        <f aca="true" t="shared" si="2" ref="A15:A38">A14+1</f>
        <v>2010</v>
      </c>
      <c r="B15" s="5">
        <f t="shared" si="0"/>
        <v>54816.9216</v>
      </c>
      <c r="C15">
        <f aca="true" t="shared" si="3" ref="C15:C37">C14+1</f>
        <v>2.5</v>
      </c>
      <c r="D15" s="5">
        <f t="shared" si="1"/>
        <v>137042.304</v>
      </c>
    </row>
    <row r="16" spans="1:4" ht="15">
      <c r="A16">
        <f t="shared" si="2"/>
        <v>2011</v>
      </c>
      <c r="B16" s="5">
        <f t="shared" si="0"/>
        <v>54816.9216</v>
      </c>
      <c r="C16">
        <f t="shared" si="3"/>
        <v>3.5</v>
      </c>
      <c r="D16" s="5">
        <f t="shared" si="1"/>
        <v>191859.2256</v>
      </c>
    </row>
    <row r="17" spans="1:4" ht="15">
      <c r="A17">
        <f t="shared" si="2"/>
        <v>2012</v>
      </c>
      <c r="B17" s="5">
        <f t="shared" si="0"/>
        <v>54816.9216</v>
      </c>
      <c r="C17">
        <f t="shared" si="3"/>
        <v>4.5</v>
      </c>
      <c r="D17" s="5">
        <f t="shared" si="1"/>
        <v>246676.1472</v>
      </c>
    </row>
    <row r="18" spans="1:4" ht="15">
      <c r="A18">
        <f t="shared" si="2"/>
        <v>2013</v>
      </c>
      <c r="B18" s="5">
        <f t="shared" si="0"/>
        <v>54816.9216</v>
      </c>
      <c r="C18">
        <f t="shared" si="3"/>
        <v>5.5</v>
      </c>
      <c r="D18" s="5">
        <f t="shared" si="1"/>
        <v>301493.0688</v>
      </c>
    </row>
    <row r="19" spans="1:4" ht="15">
      <c r="A19">
        <f t="shared" si="2"/>
        <v>2014</v>
      </c>
      <c r="B19" s="5">
        <f t="shared" si="0"/>
        <v>54816.9216</v>
      </c>
      <c r="C19">
        <f t="shared" si="3"/>
        <v>6.5</v>
      </c>
      <c r="D19" s="5">
        <f t="shared" si="1"/>
        <v>356309.9904</v>
      </c>
    </row>
    <row r="20" spans="1:4" ht="15">
      <c r="A20">
        <f t="shared" si="2"/>
        <v>2015</v>
      </c>
      <c r="B20" s="5">
        <f t="shared" si="0"/>
        <v>54816.9216</v>
      </c>
      <c r="C20">
        <f t="shared" si="3"/>
        <v>7.5</v>
      </c>
      <c r="D20" s="5">
        <f t="shared" si="1"/>
        <v>411126.912</v>
      </c>
    </row>
    <row r="21" spans="1:4" ht="15">
      <c r="A21">
        <f t="shared" si="2"/>
        <v>2016</v>
      </c>
      <c r="B21" s="5">
        <f t="shared" si="0"/>
        <v>54816.9216</v>
      </c>
      <c r="C21">
        <f t="shared" si="3"/>
        <v>8.5</v>
      </c>
      <c r="D21" s="5">
        <f t="shared" si="1"/>
        <v>465943.8336</v>
      </c>
    </row>
    <row r="22" spans="1:4" ht="15">
      <c r="A22">
        <f t="shared" si="2"/>
        <v>2017</v>
      </c>
      <c r="B22" s="5">
        <f t="shared" si="0"/>
        <v>54816.9216</v>
      </c>
      <c r="C22">
        <f t="shared" si="3"/>
        <v>9.5</v>
      </c>
      <c r="D22" s="5">
        <f t="shared" si="1"/>
        <v>520760.7552</v>
      </c>
    </row>
    <row r="23" spans="1:4" ht="15">
      <c r="A23">
        <f t="shared" si="2"/>
        <v>2018</v>
      </c>
      <c r="B23" s="5">
        <f t="shared" si="0"/>
        <v>54816.9216</v>
      </c>
      <c r="C23">
        <f t="shared" si="3"/>
        <v>10.5</v>
      </c>
      <c r="D23" s="5">
        <f t="shared" si="1"/>
        <v>575577.6768</v>
      </c>
    </row>
    <row r="24" spans="1:4" ht="15">
      <c r="A24">
        <f t="shared" si="2"/>
        <v>2019</v>
      </c>
      <c r="B24" s="5">
        <f t="shared" si="0"/>
        <v>54816.9216</v>
      </c>
      <c r="C24">
        <f t="shared" si="3"/>
        <v>11.5</v>
      </c>
      <c r="D24" s="5">
        <f t="shared" si="1"/>
        <v>630394.5984</v>
      </c>
    </row>
    <row r="25" spans="1:4" ht="15">
      <c r="A25">
        <f t="shared" si="2"/>
        <v>2020</v>
      </c>
      <c r="B25" s="5">
        <f t="shared" si="0"/>
        <v>54816.9216</v>
      </c>
      <c r="C25">
        <f t="shared" si="3"/>
        <v>12.5</v>
      </c>
      <c r="D25" s="5">
        <f t="shared" si="1"/>
        <v>685211.52</v>
      </c>
    </row>
    <row r="26" spans="1:4" ht="15">
      <c r="A26">
        <f t="shared" si="2"/>
        <v>2021</v>
      </c>
      <c r="B26" s="5">
        <f t="shared" si="0"/>
        <v>54816.9216</v>
      </c>
      <c r="C26">
        <f t="shared" si="3"/>
        <v>13.5</v>
      </c>
      <c r="D26" s="5">
        <f t="shared" si="1"/>
        <v>740028.4416</v>
      </c>
    </row>
    <row r="27" spans="1:4" ht="15">
      <c r="A27">
        <f t="shared" si="2"/>
        <v>2022</v>
      </c>
      <c r="B27" s="5">
        <f t="shared" si="0"/>
        <v>54816.9216</v>
      </c>
      <c r="C27">
        <f t="shared" si="3"/>
        <v>14.5</v>
      </c>
      <c r="D27" s="5">
        <f t="shared" si="1"/>
        <v>794845.3632</v>
      </c>
    </row>
    <row r="28" spans="1:4" ht="15">
      <c r="A28">
        <f t="shared" si="2"/>
        <v>2023</v>
      </c>
      <c r="B28" s="5">
        <f t="shared" si="0"/>
        <v>54816.9216</v>
      </c>
      <c r="C28">
        <f t="shared" si="3"/>
        <v>15.5</v>
      </c>
      <c r="D28" s="5">
        <f t="shared" si="1"/>
        <v>849662.2848</v>
      </c>
    </row>
    <row r="29" spans="1:4" ht="15">
      <c r="A29">
        <f t="shared" si="2"/>
        <v>2024</v>
      </c>
      <c r="B29" s="5">
        <f t="shared" si="0"/>
        <v>54816.9216</v>
      </c>
      <c r="C29">
        <f t="shared" si="3"/>
        <v>16.5</v>
      </c>
      <c r="D29" s="5">
        <f t="shared" si="1"/>
        <v>904479.2064</v>
      </c>
    </row>
    <row r="30" spans="1:4" ht="15">
      <c r="A30">
        <f t="shared" si="2"/>
        <v>2025</v>
      </c>
      <c r="B30" s="5">
        <f t="shared" si="0"/>
        <v>54816.9216</v>
      </c>
      <c r="C30">
        <f t="shared" si="3"/>
        <v>17.5</v>
      </c>
      <c r="D30" s="5">
        <f aca="true" t="shared" si="4" ref="D30:D37">B30*C30</f>
        <v>959296.128</v>
      </c>
    </row>
    <row r="31" spans="1:4" ht="15">
      <c r="A31">
        <f t="shared" si="2"/>
        <v>2026</v>
      </c>
      <c r="B31" s="5">
        <f t="shared" si="0"/>
        <v>54816.9216</v>
      </c>
      <c r="C31">
        <f t="shared" si="3"/>
        <v>18.5</v>
      </c>
      <c r="D31" s="5">
        <f t="shared" si="4"/>
        <v>1014113.0496</v>
      </c>
    </row>
    <row r="32" spans="1:4" ht="15">
      <c r="A32">
        <f t="shared" si="2"/>
        <v>2027</v>
      </c>
      <c r="B32" s="5">
        <f t="shared" si="0"/>
        <v>54816.9216</v>
      </c>
      <c r="C32">
        <f t="shared" si="3"/>
        <v>19.5</v>
      </c>
      <c r="D32" s="5">
        <f t="shared" si="4"/>
        <v>1068929.9712</v>
      </c>
    </row>
    <row r="33" spans="1:4" ht="15">
      <c r="A33">
        <f t="shared" si="2"/>
        <v>2028</v>
      </c>
      <c r="B33" s="5">
        <f t="shared" si="0"/>
        <v>54816.9216</v>
      </c>
      <c r="C33">
        <f t="shared" si="3"/>
        <v>20.5</v>
      </c>
      <c r="D33" s="5">
        <f t="shared" si="4"/>
        <v>1123746.8928</v>
      </c>
    </row>
    <row r="34" spans="1:4" ht="15">
      <c r="A34">
        <f t="shared" si="2"/>
        <v>2029</v>
      </c>
      <c r="B34" s="5">
        <f t="shared" si="0"/>
        <v>54816.9216</v>
      </c>
      <c r="C34">
        <f t="shared" si="3"/>
        <v>21.5</v>
      </c>
      <c r="D34" s="5">
        <f t="shared" si="4"/>
        <v>1178563.8144</v>
      </c>
    </row>
    <row r="35" spans="1:4" ht="15">
      <c r="A35">
        <f t="shared" si="2"/>
        <v>2030</v>
      </c>
      <c r="B35" s="5">
        <f t="shared" si="0"/>
        <v>54816.9216</v>
      </c>
      <c r="C35">
        <f t="shared" si="3"/>
        <v>22.5</v>
      </c>
      <c r="D35" s="5">
        <f>B35*C35</f>
        <v>1233380.736</v>
      </c>
    </row>
    <row r="36" spans="1:4" ht="15">
      <c r="A36">
        <f t="shared" si="2"/>
        <v>2031</v>
      </c>
      <c r="B36" s="5">
        <f t="shared" si="0"/>
        <v>54816.9216</v>
      </c>
      <c r="C36">
        <f t="shared" si="3"/>
        <v>23.5</v>
      </c>
      <c r="D36" s="5">
        <f>B36*C36</f>
        <v>1288197.6576</v>
      </c>
    </row>
    <row r="37" spans="1:4" ht="15">
      <c r="A37">
        <f t="shared" si="2"/>
        <v>2032</v>
      </c>
      <c r="B37" s="5">
        <f t="shared" si="0"/>
        <v>54816.9216</v>
      </c>
      <c r="C37">
        <f t="shared" si="3"/>
        <v>24.5</v>
      </c>
      <c r="D37" s="5">
        <f t="shared" si="4"/>
        <v>1343014.5792</v>
      </c>
    </row>
    <row r="38" spans="1:4" ht="15">
      <c r="A38">
        <f t="shared" si="2"/>
        <v>2033</v>
      </c>
      <c r="B38" s="5">
        <f>$B$41-SUM(B13:B37)</f>
        <v>15759864.96</v>
      </c>
      <c r="C38" s="11">
        <v>25</v>
      </c>
      <c r="D38" s="5">
        <f>B38*C38</f>
        <v>393996624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17130288</v>
      </c>
      <c r="D41" s="5">
        <f>SUM(D13:D40)</f>
        <v>411126912</v>
      </c>
      <c r="E41" s="3">
        <f>D41/B41</f>
        <v>24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16</v>
      </c>
      <c r="E4" t="s">
        <v>12</v>
      </c>
      <c r="F4" s="10">
        <v>316</v>
      </c>
    </row>
    <row r="5" ht="15">
      <c r="A5" s="1" t="s">
        <v>15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37">$B$41*$E$7</f>
        <v>45433.8592</v>
      </c>
      <c r="C13">
        <v>0.5</v>
      </c>
      <c r="D13" s="5">
        <f aca="true" t="shared" si="1" ref="D13:D29">B13*C13</f>
        <v>22716.9296</v>
      </c>
    </row>
    <row r="14" spans="1:4" ht="15">
      <c r="A14">
        <f>A13+1</f>
        <v>2009</v>
      </c>
      <c r="B14" s="5">
        <f t="shared" si="0"/>
        <v>45433.8592</v>
      </c>
      <c r="C14">
        <f>C13+1</f>
        <v>1.5</v>
      </c>
      <c r="D14" s="5">
        <f t="shared" si="1"/>
        <v>68150.7888</v>
      </c>
    </row>
    <row r="15" spans="1:4" ht="15">
      <c r="A15">
        <f aca="true" t="shared" si="2" ref="A15:A38">A14+1</f>
        <v>2010</v>
      </c>
      <c r="B15" s="5">
        <f t="shared" si="0"/>
        <v>45433.8592</v>
      </c>
      <c r="C15">
        <f aca="true" t="shared" si="3" ref="C15:C37">C14+1</f>
        <v>2.5</v>
      </c>
      <c r="D15" s="5">
        <f t="shared" si="1"/>
        <v>113584.648</v>
      </c>
    </row>
    <row r="16" spans="1:4" ht="15">
      <c r="A16">
        <f t="shared" si="2"/>
        <v>2011</v>
      </c>
      <c r="B16" s="5">
        <f t="shared" si="0"/>
        <v>45433.8592</v>
      </c>
      <c r="C16">
        <f t="shared" si="3"/>
        <v>3.5</v>
      </c>
      <c r="D16" s="5">
        <f t="shared" si="1"/>
        <v>159018.5072</v>
      </c>
    </row>
    <row r="17" spans="1:4" ht="15">
      <c r="A17">
        <f t="shared" si="2"/>
        <v>2012</v>
      </c>
      <c r="B17" s="5">
        <f t="shared" si="0"/>
        <v>45433.8592</v>
      </c>
      <c r="C17">
        <f t="shared" si="3"/>
        <v>4.5</v>
      </c>
      <c r="D17" s="5">
        <f t="shared" si="1"/>
        <v>204452.3664</v>
      </c>
    </row>
    <row r="18" spans="1:4" ht="15">
      <c r="A18">
        <f t="shared" si="2"/>
        <v>2013</v>
      </c>
      <c r="B18" s="5">
        <f t="shared" si="0"/>
        <v>45433.8592</v>
      </c>
      <c r="C18">
        <f t="shared" si="3"/>
        <v>5.5</v>
      </c>
      <c r="D18" s="5">
        <f t="shared" si="1"/>
        <v>249886.2256</v>
      </c>
    </row>
    <row r="19" spans="1:4" ht="15">
      <c r="A19">
        <f t="shared" si="2"/>
        <v>2014</v>
      </c>
      <c r="B19" s="5">
        <f t="shared" si="0"/>
        <v>45433.8592</v>
      </c>
      <c r="C19">
        <f t="shared" si="3"/>
        <v>6.5</v>
      </c>
      <c r="D19" s="5">
        <f t="shared" si="1"/>
        <v>295320.0848</v>
      </c>
    </row>
    <row r="20" spans="1:4" ht="15">
      <c r="A20">
        <f t="shared" si="2"/>
        <v>2015</v>
      </c>
      <c r="B20" s="5">
        <f t="shared" si="0"/>
        <v>45433.8592</v>
      </c>
      <c r="C20">
        <f t="shared" si="3"/>
        <v>7.5</v>
      </c>
      <c r="D20" s="5">
        <f t="shared" si="1"/>
        <v>340753.944</v>
      </c>
    </row>
    <row r="21" spans="1:4" ht="15">
      <c r="A21">
        <f t="shared" si="2"/>
        <v>2016</v>
      </c>
      <c r="B21" s="5">
        <f t="shared" si="0"/>
        <v>45433.8592</v>
      </c>
      <c r="C21">
        <f t="shared" si="3"/>
        <v>8.5</v>
      </c>
      <c r="D21" s="5">
        <f t="shared" si="1"/>
        <v>386187.80319999997</v>
      </c>
    </row>
    <row r="22" spans="1:4" ht="15">
      <c r="A22">
        <f t="shared" si="2"/>
        <v>2017</v>
      </c>
      <c r="B22" s="5">
        <f t="shared" si="0"/>
        <v>45433.8592</v>
      </c>
      <c r="C22">
        <f t="shared" si="3"/>
        <v>9.5</v>
      </c>
      <c r="D22" s="5">
        <f t="shared" si="1"/>
        <v>431621.6624</v>
      </c>
    </row>
    <row r="23" spans="1:4" ht="15">
      <c r="A23">
        <f t="shared" si="2"/>
        <v>2018</v>
      </c>
      <c r="B23" s="5">
        <f t="shared" si="0"/>
        <v>45433.8592</v>
      </c>
      <c r="C23">
        <f t="shared" si="3"/>
        <v>10.5</v>
      </c>
      <c r="D23" s="5">
        <f t="shared" si="1"/>
        <v>477055.5216</v>
      </c>
    </row>
    <row r="24" spans="1:4" ht="15">
      <c r="A24">
        <f t="shared" si="2"/>
        <v>2019</v>
      </c>
      <c r="B24" s="5">
        <f t="shared" si="0"/>
        <v>45433.8592</v>
      </c>
      <c r="C24">
        <f t="shared" si="3"/>
        <v>11.5</v>
      </c>
      <c r="D24" s="5">
        <f t="shared" si="1"/>
        <v>522489.3808</v>
      </c>
    </row>
    <row r="25" spans="1:4" ht="15">
      <c r="A25">
        <f t="shared" si="2"/>
        <v>2020</v>
      </c>
      <c r="B25" s="5">
        <f t="shared" si="0"/>
        <v>45433.8592</v>
      </c>
      <c r="C25">
        <f t="shared" si="3"/>
        <v>12.5</v>
      </c>
      <c r="D25" s="5">
        <f t="shared" si="1"/>
        <v>567923.24</v>
      </c>
    </row>
    <row r="26" spans="1:4" ht="15">
      <c r="A26">
        <f t="shared" si="2"/>
        <v>2021</v>
      </c>
      <c r="B26" s="5">
        <f t="shared" si="0"/>
        <v>45433.8592</v>
      </c>
      <c r="C26">
        <f t="shared" si="3"/>
        <v>13.5</v>
      </c>
      <c r="D26" s="5">
        <f t="shared" si="1"/>
        <v>613357.0991999999</v>
      </c>
    </row>
    <row r="27" spans="1:4" ht="15">
      <c r="A27">
        <f t="shared" si="2"/>
        <v>2022</v>
      </c>
      <c r="B27" s="5">
        <f t="shared" si="0"/>
        <v>45433.8592</v>
      </c>
      <c r="C27">
        <f t="shared" si="3"/>
        <v>14.5</v>
      </c>
      <c r="D27" s="5">
        <f t="shared" si="1"/>
        <v>658790.9584</v>
      </c>
    </row>
    <row r="28" spans="1:4" ht="15">
      <c r="A28">
        <f t="shared" si="2"/>
        <v>2023</v>
      </c>
      <c r="B28" s="5">
        <f t="shared" si="0"/>
        <v>45433.8592</v>
      </c>
      <c r="C28">
        <f t="shared" si="3"/>
        <v>15.5</v>
      </c>
      <c r="D28" s="5">
        <f t="shared" si="1"/>
        <v>704224.8176</v>
      </c>
    </row>
    <row r="29" spans="1:4" ht="15">
      <c r="A29">
        <f t="shared" si="2"/>
        <v>2024</v>
      </c>
      <c r="B29" s="5">
        <f t="shared" si="0"/>
        <v>45433.8592</v>
      </c>
      <c r="C29">
        <f t="shared" si="3"/>
        <v>16.5</v>
      </c>
      <c r="D29" s="5">
        <f t="shared" si="1"/>
        <v>749658.6768</v>
      </c>
    </row>
    <row r="30" spans="1:4" ht="15">
      <c r="A30">
        <f t="shared" si="2"/>
        <v>2025</v>
      </c>
      <c r="B30" s="5">
        <f t="shared" si="0"/>
        <v>45433.8592</v>
      </c>
      <c r="C30">
        <f t="shared" si="3"/>
        <v>17.5</v>
      </c>
      <c r="D30" s="5">
        <f aca="true" t="shared" si="4" ref="D30:D37">B30*C30</f>
        <v>795092.536</v>
      </c>
    </row>
    <row r="31" spans="1:4" ht="15">
      <c r="A31">
        <f t="shared" si="2"/>
        <v>2026</v>
      </c>
      <c r="B31" s="5">
        <f t="shared" si="0"/>
        <v>45433.8592</v>
      </c>
      <c r="C31">
        <f t="shared" si="3"/>
        <v>18.5</v>
      </c>
      <c r="D31" s="5">
        <f t="shared" si="4"/>
        <v>840526.3952</v>
      </c>
    </row>
    <row r="32" spans="1:4" ht="15">
      <c r="A32">
        <f t="shared" si="2"/>
        <v>2027</v>
      </c>
      <c r="B32" s="5">
        <f t="shared" si="0"/>
        <v>45433.8592</v>
      </c>
      <c r="C32">
        <f t="shared" si="3"/>
        <v>19.5</v>
      </c>
      <c r="D32" s="5">
        <f t="shared" si="4"/>
        <v>885960.2544</v>
      </c>
    </row>
    <row r="33" spans="1:4" ht="15">
      <c r="A33">
        <f t="shared" si="2"/>
        <v>2028</v>
      </c>
      <c r="B33" s="5">
        <f t="shared" si="0"/>
        <v>45433.8592</v>
      </c>
      <c r="C33">
        <f t="shared" si="3"/>
        <v>20.5</v>
      </c>
      <c r="D33" s="5">
        <f t="shared" si="4"/>
        <v>931394.1135999999</v>
      </c>
    </row>
    <row r="34" spans="1:4" ht="15">
      <c r="A34">
        <f t="shared" si="2"/>
        <v>2029</v>
      </c>
      <c r="B34" s="5">
        <f t="shared" si="0"/>
        <v>45433.8592</v>
      </c>
      <c r="C34">
        <f t="shared" si="3"/>
        <v>21.5</v>
      </c>
      <c r="D34" s="5">
        <f t="shared" si="4"/>
        <v>976827.9728</v>
      </c>
    </row>
    <row r="35" spans="1:4" ht="15">
      <c r="A35">
        <f t="shared" si="2"/>
        <v>2030</v>
      </c>
      <c r="B35" s="5">
        <f t="shared" si="0"/>
        <v>45433.8592</v>
      </c>
      <c r="C35">
        <f t="shared" si="3"/>
        <v>22.5</v>
      </c>
      <c r="D35" s="5">
        <f>B35*C35</f>
        <v>1022261.8319999999</v>
      </c>
    </row>
    <row r="36" spans="1:4" ht="15">
      <c r="A36">
        <f t="shared" si="2"/>
        <v>2031</v>
      </c>
      <c r="B36" s="5">
        <f t="shared" si="0"/>
        <v>45433.8592</v>
      </c>
      <c r="C36">
        <f t="shared" si="3"/>
        <v>23.5</v>
      </c>
      <c r="D36" s="5">
        <f>B36*C36</f>
        <v>1067695.6912</v>
      </c>
    </row>
    <row r="37" spans="1:4" ht="15">
      <c r="A37">
        <f t="shared" si="2"/>
        <v>2032</v>
      </c>
      <c r="B37" s="5">
        <f t="shared" si="0"/>
        <v>45433.8592</v>
      </c>
      <c r="C37">
        <f t="shared" si="3"/>
        <v>24.5</v>
      </c>
      <c r="D37" s="5">
        <f t="shared" si="4"/>
        <v>1113129.5504</v>
      </c>
    </row>
    <row r="38" spans="1:4" ht="15">
      <c r="A38">
        <f t="shared" si="2"/>
        <v>2033</v>
      </c>
      <c r="B38" s="5">
        <f>$B$41-SUM(B13:B37)</f>
        <v>3969081.5200000005</v>
      </c>
      <c r="C38" s="11">
        <v>25</v>
      </c>
      <c r="D38" s="5">
        <f>B38*C38</f>
        <v>99227038.00000001</v>
      </c>
    </row>
    <row r="39" spans="2:4" ht="15">
      <c r="B39" s="5"/>
      <c r="D39" s="5"/>
    </row>
    <row r="40" spans="2:4" ht="15">
      <c r="B40" s="5"/>
      <c r="D40" s="5"/>
    </row>
    <row r="41" spans="1:5" ht="15">
      <c r="A41" s="1" t="s">
        <v>10</v>
      </c>
      <c r="B41" s="5">
        <v>5104928</v>
      </c>
      <c r="D41" s="5">
        <f>SUM(D13:D40)</f>
        <v>113425119.00000001</v>
      </c>
      <c r="E41" s="3">
        <f>D41/B41</f>
        <v>22.218750000000004</v>
      </c>
    </row>
    <row r="42" ht="15">
      <c r="B42" s="5"/>
    </row>
    <row r="45" spans="2:4" ht="15">
      <c r="B45" s="7"/>
      <c r="D45" s="7"/>
    </row>
    <row r="46" ht="15">
      <c r="D46" s="7"/>
    </row>
    <row r="47" ht="15">
      <c r="D47" s="8"/>
    </row>
    <row r="48" ht="15">
      <c r="D48" s="9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2008-12-01T17:52:58Z</cp:lastPrinted>
  <dcterms:created xsi:type="dcterms:W3CDTF">2003-05-19T20:10:37Z</dcterms:created>
  <dcterms:modified xsi:type="dcterms:W3CDTF">2008-12-02T13:56:40Z</dcterms:modified>
  <cp:category/>
  <cp:version/>
  <cp:contentType/>
  <cp:contentStatus/>
</cp:coreProperties>
</file>