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9840" activeTab="1"/>
  </bookViews>
  <sheets>
    <sheet name="CARD 311" sheetId="1" r:id="rId1"/>
    <sheet name="CARD 312" sheetId="2" r:id="rId2"/>
    <sheet name="CARD314" sheetId="3" r:id="rId3"/>
    <sheet name="CARD 315" sheetId="4" r:id="rId4"/>
    <sheet name="CARD 316" sheetId="5" r:id="rId5"/>
  </sheets>
  <definedNames/>
  <calcPr fullCalcOnLoad="1"/>
</workbook>
</file>

<file path=xl/sharedStrings.xml><?xml version="1.0" encoding="utf-8"?>
<sst xmlns="http://schemas.openxmlformats.org/spreadsheetml/2006/main" count="75" uniqueCount="14">
  <si>
    <t>VINTAGE</t>
  </si>
  <si>
    <t>YEAR</t>
  </si>
  <si>
    <t xml:space="preserve">SURVIVING </t>
  </si>
  <si>
    <t>BALANCE</t>
  </si>
  <si>
    <t>AGE</t>
  </si>
  <si>
    <t>(YEARS)</t>
  </si>
  <si>
    <t xml:space="preserve">DOLLAR </t>
  </si>
  <si>
    <t>YEARS</t>
  </si>
  <si>
    <t>AVERAGE AGE</t>
  </si>
  <si>
    <t xml:space="preserve">   CALCULATION OF AVERAGE AGE OF SURVIVING PLANT</t>
  </si>
  <si>
    <t>TOTALS</t>
  </si>
  <si>
    <t xml:space="preserve">     DEPRECIATION STUDY AS OF DECEMBER 31, 2007</t>
  </si>
  <si>
    <t xml:space="preserve">                       OHIO POWER COMPANY</t>
  </si>
  <si>
    <t xml:space="preserve">            CARDINAL GENERATING STATION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</si>
</sst>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u val="doub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311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1967</v>
      </c>
      <c r="B10" s="10">
        <v>8047088.59</v>
      </c>
      <c r="C10" s="6">
        <f aca="true" t="shared" si="0" ref="C10:C48">C11+1</f>
        <v>40.5</v>
      </c>
      <c r="D10" s="1">
        <f aca="true" t="shared" si="1" ref="D10:D50">C10*B10</f>
        <v>325907087.895</v>
      </c>
      <c r="E10" s="2"/>
      <c r="F10" s="2"/>
      <c r="G10" s="2"/>
      <c r="H10" s="2"/>
    </row>
    <row r="11" spans="1:8" ht="15">
      <c r="A11" s="4">
        <f aca="true" t="shared" si="2" ref="A11:A50">A10+1</f>
        <v>1968</v>
      </c>
      <c r="B11" s="11">
        <v>0</v>
      </c>
      <c r="C11" s="6">
        <f t="shared" si="0"/>
        <v>39.5</v>
      </c>
      <c r="D11" s="1">
        <f t="shared" si="1"/>
        <v>0</v>
      </c>
      <c r="E11" s="2"/>
      <c r="F11" s="2"/>
      <c r="G11" s="2"/>
      <c r="H11" s="2"/>
    </row>
    <row r="12" spans="1:8" ht="15">
      <c r="A12" s="4">
        <f t="shared" si="2"/>
        <v>1969</v>
      </c>
      <c r="B12" s="10">
        <v>115981</v>
      </c>
      <c r="C12" s="6">
        <f t="shared" si="0"/>
        <v>38.5</v>
      </c>
      <c r="D12" s="1">
        <f t="shared" si="1"/>
        <v>4465268.5</v>
      </c>
      <c r="E12" s="2"/>
      <c r="F12" s="2"/>
      <c r="G12" s="2"/>
      <c r="H12" s="2"/>
    </row>
    <row r="13" spans="1:8" ht="15">
      <c r="A13" s="4">
        <f t="shared" si="2"/>
        <v>1970</v>
      </c>
      <c r="B13" s="11">
        <v>0</v>
      </c>
      <c r="C13" s="6">
        <f t="shared" si="0"/>
        <v>37.5</v>
      </c>
      <c r="D13" s="1">
        <f t="shared" si="1"/>
        <v>0</v>
      </c>
      <c r="E13" s="2"/>
      <c r="F13" s="2"/>
      <c r="G13" s="2"/>
      <c r="H13" s="2"/>
    </row>
    <row r="14" spans="1:8" ht="15">
      <c r="A14" s="4">
        <f t="shared" si="2"/>
        <v>1971</v>
      </c>
      <c r="B14" s="10">
        <v>49145</v>
      </c>
      <c r="C14" s="6">
        <f t="shared" si="0"/>
        <v>36.5</v>
      </c>
      <c r="D14" s="1">
        <f t="shared" si="1"/>
        <v>1793792.5</v>
      </c>
      <c r="E14" s="2"/>
      <c r="F14" s="2"/>
      <c r="G14" s="2"/>
      <c r="H14" s="2"/>
    </row>
    <row r="15" spans="1:8" ht="15">
      <c r="A15" s="4">
        <f t="shared" si="2"/>
        <v>1972</v>
      </c>
      <c r="B15" s="10">
        <v>210218</v>
      </c>
      <c r="C15" s="6">
        <f t="shared" si="0"/>
        <v>35.5</v>
      </c>
      <c r="D15" s="1">
        <f t="shared" si="1"/>
        <v>7462739</v>
      </c>
      <c r="E15" s="2"/>
      <c r="F15" s="2"/>
      <c r="G15" s="2"/>
      <c r="H15" s="2"/>
    </row>
    <row r="16" spans="1:8" ht="15">
      <c r="A16" s="4">
        <f t="shared" si="2"/>
        <v>1973</v>
      </c>
      <c r="B16" s="10">
        <v>0</v>
      </c>
      <c r="C16" s="6">
        <f t="shared" si="0"/>
        <v>34.5</v>
      </c>
      <c r="D16" s="1">
        <f t="shared" si="1"/>
        <v>0</v>
      </c>
      <c r="E16" s="2"/>
      <c r="F16" s="2"/>
      <c r="G16" s="2"/>
      <c r="H16" s="2"/>
    </row>
    <row r="17" spans="1:8" ht="15">
      <c r="A17" s="4">
        <f t="shared" si="2"/>
        <v>1974</v>
      </c>
      <c r="B17" s="10">
        <v>10005.5</v>
      </c>
      <c r="C17" s="6">
        <f t="shared" si="0"/>
        <v>33.5</v>
      </c>
      <c r="D17" s="1">
        <f t="shared" si="1"/>
        <v>335184.25</v>
      </c>
      <c r="E17" s="2"/>
      <c r="F17" s="2"/>
      <c r="G17" s="2"/>
      <c r="H17" s="2"/>
    </row>
    <row r="18" spans="1:8" ht="15">
      <c r="A18" s="4">
        <f t="shared" si="2"/>
        <v>1975</v>
      </c>
      <c r="B18" s="10">
        <v>7465.78</v>
      </c>
      <c r="C18" s="6">
        <f t="shared" si="0"/>
        <v>32.5</v>
      </c>
      <c r="D18" s="1">
        <f t="shared" si="1"/>
        <v>242637.85</v>
      </c>
      <c r="E18" s="2"/>
      <c r="F18" s="2"/>
      <c r="G18" s="2"/>
      <c r="H18" s="2"/>
    </row>
    <row r="19" spans="1:8" ht="15">
      <c r="A19" s="4">
        <f t="shared" si="2"/>
        <v>1976</v>
      </c>
      <c r="B19" s="10">
        <v>85071.04</v>
      </c>
      <c r="C19" s="6">
        <f t="shared" si="0"/>
        <v>31.5</v>
      </c>
      <c r="D19" s="1">
        <f t="shared" si="1"/>
        <v>2679737.76</v>
      </c>
      <c r="E19" s="2"/>
      <c r="F19" s="2"/>
      <c r="G19" s="2"/>
      <c r="H19" s="2"/>
    </row>
    <row r="20" spans="1:8" ht="15">
      <c r="A20" s="4">
        <f t="shared" si="2"/>
        <v>1977</v>
      </c>
      <c r="B20" s="10">
        <v>5337</v>
      </c>
      <c r="C20" s="6">
        <f t="shared" si="0"/>
        <v>30.5</v>
      </c>
      <c r="D20" s="1">
        <f t="shared" si="1"/>
        <v>162778.5</v>
      </c>
      <c r="E20" s="2"/>
      <c r="F20" s="2"/>
      <c r="G20" s="2"/>
      <c r="H20" s="2"/>
    </row>
    <row r="21" spans="1:8" ht="15">
      <c r="A21" s="4">
        <f t="shared" si="2"/>
        <v>1978</v>
      </c>
      <c r="B21" s="10">
        <v>76213</v>
      </c>
      <c r="C21" s="6">
        <f t="shared" si="0"/>
        <v>29.5</v>
      </c>
      <c r="D21" s="1">
        <f t="shared" si="1"/>
        <v>2248283.5</v>
      </c>
      <c r="E21" s="2"/>
      <c r="F21" s="2"/>
      <c r="G21" s="2"/>
      <c r="H21" s="2"/>
    </row>
    <row r="22" spans="1:8" ht="15">
      <c r="A22" s="4">
        <f t="shared" si="2"/>
        <v>1979</v>
      </c>
      <c r="B22" s="10">
        <v>425953</v>
      </c>
      <c r="C22" s="6">
        <f t="shared" si="0"/>
        <v>28.5</v>
      </c>
      <c r="D22" s="1">
        <f t="shared" si="1"/>
        <v>12139660.5</v>
      </c>
      <c r="E22" s="2"/>
      <c r="F22" s="2"/>
      <c r="G22" s="2"/>
      <c r="H22" s="2"/>
    </row>
    <row r="23" spans="1:8" ht="15">
      <c r="A23" s="4">
        <f t="shared" si="2"/>
        <v>1980</v>
      </c>
      <c r="B23" s="10">
        <v>3122400.44</v>
      </c>
      <c r="C23" s="6">
        <f t="shared" si="0"/>
        <v>27.5</v>
      </c>
      <c r="D23" s="1">
        <f t="shared" si="1"/>
        <v>85866012.1</v>
      </c>
      <c r="E23" s="2"/>
      <c r="F23" s="2"/>
      <c r="G23" s="2"/>
      <c r="H23" s="2"/>
    </row>
    <row r="24" spans="1:8" ht="15">
      <c r="A24" s="4">
        <f t="shared" si="2"/>
        <v>1981</v>
      </c>
      <c r="B24" s="10">
        <v>130925</v>
      </c>
      <c r="C24" s="6">
        <f t="shared" si="0"/>
        <v>26.5</v>
      </c>
      <c r="D24" s="1">
        <f t="shared" si="1"/>
        <v>3469512.5</v>
      </c>
      <c r="E24" s="2"/>
      <c r="F24" s="2"/>
      <c r="G24" s="2"/>
      <c r="H24" s="2"/>
    </row>
    <row r="25" spans="1:8" ht="15">
      <c r="A25" s="4">
        <f t="shared" si="2"/>
        <v>1982</v>
      </c>
      <c r="B25" s="10">
        <v>488269</v>
      </c>
      <c r="C25" s="6">
        <f t="shared" si="0"/>
        <v>25.5</v>
      </c>
      <c r="D25" s="1">
        <f t="shared" si="1"/>
        <v>12450859.5</v>
      </c>
      <c r="E25" s="2"/>
      <c r="F25" s="2"/>
      <c r="G25" s="2"/>
      <c r="H25" s="2"/>
    </row>
    <row r="26" spans="1:8" ht="15">
      <c r="A26" s="4">
        <f t="shared" si="2"/>
        <v>1983</v>
      </c>
      <c r="B26" s="10">
        <v>81791</v>
      </c>
      <c r="C26" s="6">
        <f t="shared" si="0"/>
        <v>24.5</v>
      </c>
      <c r="D26" s="1">
        <f t="shared" si="1"/>
        <v>2003879.5</v>
      </c>
      <c r="E26" s="2"/>
      <c r="F26" s="2"/>
      <c r="G26" s="2"/>
      <c r="H26" s="2"/>
    </row>
    <row r="27" spans="1:8" ht="15">
      <c r="A27" s="4">
        <f t="shared" si="2"/>
        <v>1984</v>
      </c>
      <c r="B27" s="10">
        <v>40902.74</v>
      </c>
      <c r="C27" s="6">
        <f t="shared" si="0"/>
        <v>23.5</v>
      </c>
      <c r="D27" s="1">
        <f t="shared" si="1"/>
        <v>961214.3899999999</v>
      </c>
      <c r="E27" s="2"/>
      <c r="F27" s="2"/>
      <c r="G27" s="2"/>
      <c r="H27" s="2"/>
    </row>
    <row r="28" spans="1:8" ht="15">
      <c r="A28" s="4">
        <f t="shared" si="2"/>
        <v>1985</v>
      </c>
      <c r="B28" s="10">
        <v>4579.66</v>
      </c>
      <c r="C28" s="6">
        <f t="shared" si="0"/>
        <v>22.5</v>
      </c>
      <c r="D28" s="1">
        <f t="shared" si="1"/>
        <v>103042.34999999999</v>
      </c>
      <c r="E28" s="2"/>
      <c r="F28" s="2"/>
      <c r="G28" s="2"/>
      <c r="H28" s="2"/>
    </row>
    <row r="29" spans="1:8" ht="15">
      <c r="A29" s="4">
        <f t="shared" si="2"/>
        <v>1986</v>
      </c>
      <c r="B29" s="10">
        <v>286231.78</v>
      </c>
      <c r="C29" s="6">
        <f t="shared" si="0"/>
        <v>21.5</v>
      </c>
      <c r="D29" s="1">
        <f t="shared" si="1"/>
        <v>6153983.2700000005</v>
      </c>
      <c r="E29" s="2"/>
      <c r="F29" s="2"/>
      <c r="G29" s="2"/>
      <c r="H29" s="2"/>
    </row>
    <row r="30" spans="1:8" ht="15">
      <c r="A30" s="4">
        <f t="shared" si="2"/>
        <v>1987</v>
      </c>
      <c r="B30" s="10">
        <v>126</v>
      </c>
      <c r="C30" s="6">
        <f t="shared" si="0"/>
        <v>20.5</v>
      </c>
      <c r="D30" s="1">
        <f t="shared" si="1"/>
        <v>2583</v>
      </c>
      <c r="E30" s="2"/>
      <c r="F30" s="2"/>
      <c r="G30" s="2"/>
      <c r="H30" s="2"/>
    </row>
    <row r="31" spans="1:8" ht="15">
      <c r="A31" s="4">
        <f t="shared" si="2"/>
        <v>1988</v>
      </c>
      <c r="B31" s="10">
        <v>22558.8</v>
      </c>
      <c r="C31" s="6">
        <f t="shared" si="0"/>
        <v>19.5</v>
      </c>
      <c r="D31" s="1">
        <f t="shared" si="1"/>
        <v>439896.6</v>
      </c>
      <c r="E31" s="2"/>
      <c r="F31" s="2"/>
      <c r="G31" s="2"/>
      <c r="H31" s="2"/>
    </row>
    <row r="32" spans="1:8" ht="15">
      <c r="A32" s="4">
        <f t="shared" si="2"/>
        <v>1989</v>
      </c>
      <c r="B32" s="10">
        <v>108480</v>
      </c>
      <c r="C32" s="6">
        <f t="shared" si="0"/>
        <v>18.5</v>
      </c>
      <c r="D32" s="1">
        <f t="shared" si="1"/>
        <v>2006880</v>
      </c>
      <c r="E32" s="2"/>
      <c r="F32" s="2"/>
      <c r="G32" s="2"/>
      <c r="H32" s="2"/>
    </row>
    <row r="33" spans="1:8" ht="15">
      <c r="A33" s="4">
        <f t="shared" si="2"/>
        <v>1990</v>
      </c>
      <c r="B33" s="10">
        <v>1021272</v>
      </c>
      <c r="C33" s="6">
        <f t="shared" si="0"/>
        <v>17.5</v>
      </c>
      <c r="D33" s="1">
        <f t="shared" si="1"/>
        <v>17872260</v>
      </c>
      <c r="E33" s="2"/>
      <c r="F33" s="2"/>
      <c r="G33" s="2"/>
      <c r="H33" s="2"/>
    </row>
    <row r="34" spans="1:8" ht="15">
      <c r="A34" s="4">
        <f t="shared" si="2"/>
        <v>1991</v>
      </c>
      <c r="B34" s="10">
        <v>55975</v>
      </c>
      <c r="C34" s="6">
        <f t="shared" si="0"/>
        <v>16.5</v>
      </c>
      <c r="D34" s="1">
        <f t="shared" si="1"/>
        <v>923587.5</v>
      </c>
      <c r="E34" s="2"/>
      <c r="F34" s="2"/>
      <c r="G34" s="2"/>
      <c r="H34" s="2"/>
    </row>
    <row r="35" spans="1:8" ht="15">
      <c r="A35" s="4">
        <f t="shared" si="2"/>
        <v>1992</v>
      </c>
      <c r="B35" s="10">
        <v>63290.38</v>
      </c>
      <c r="C35" s="6">
        <f t="shared" si="0"/>
        <v>15.5</v>
      </c>
      <c r="D35" s="1">
        <f t="shared" si="1"/>
        <v>981000.89</v>
      </c>
      <c r="E35" s="2"/>
      <c r="F35" s="2"/>
      <c r="G35" s="2"/>
      <c r="H35" s="2"/>
    </row>
    <row r="36" spans="1:8" ht="15">
      <c r="A36" s="4">
        <f t="shared" si="2"/>
        <v>1993</v>
      </c>
      <c r="B36" s="10">
        <v>428849</v>
      </c>
      <c r="C36" s="6">
        <f t="shared" si="0"/>
        <v>14.5</v>
      </c>
      <c r="D36" s="1">
        <f t="shared" si="1"/>
        <v>6218310.5</v>
      </c>
      <c r="E36" s="2"/>
      <c r="F36" s="2"/>
      <c r="G36" s="2"/>
      <c r="H36" s="2"/>
    </row>
    <row r="37" spans="1:8" ht="15">
      <c r="A37" s="4">
        <f t="shared" si="2"/>
        <v>1994</v>
      </c>
      <c r="B37" s="10">
        <v>416905</v>
      </c>
      <c r="C37" s="6">
        <f t="shared" si="0"/>
        <v>13.5</v>
      </c>
      <c r="D37" s="1">
        <f t="shared" si="1"/>
        <v>5628217.5</v>
      </c>
      <c r="E37" s="2"/>
      <c r="F37" s="2"/>
      <c r="G37" s="2"/>
      <c r="H37" s="2"/>
    </row>
    <row r="38" spans="1:8" ht="15">
      <c r="A38" s="4">
        <f t="shared" si="2"/>
        <v>1995</v>
      </c>
      <c r="B38" s="10">
        <v>213213.71</v>
      </c>
      <c r="C38" s="6">
        <f t="shared" si="0"/>
        <v>12.5</v>
      </c>
      <c r="D38" s="1">
        <f t="shared" si="1"/>
        <v>2665171.375</v>
      </c>
      <c r="E38" s="2"/>
      <c r="F38" s="2"/>
      <c r="G38" s="2"/>
      <c r="H38" s="2"/>
    </row>
    <row r="39" spans="1:8" ht="15">
      <c r="A39" s="4">
        <f t="shared" si="2"/>
        <v>1996</v>
      </c>
      <c r="B39" s="10">
        <v>298901</v>
      </c>
      <c r="C39" s="6">
        <f t="shared" si="0"/>
        <v>11.5</v>
      </c>
      <c r="D39" s="1">
        <f t="shared" si="1"/>
        <v>3437361.5</v>
      </c>
      <c r="E39" s="2"/>
      <c r="F39" s="2"/>
      <c r="G39" s="2"/>
      <c r="H39" s="2"/>
    </row>
    <row r="40" spans="1:8" ht="15">
      <c r="A40" s="4">
        <f t="shared" si="2"/>
        <v>1997</v>
      </c>
      <c r="B40" s="10">
        <v>196426</v>
      </c>
      <c r="C40" s="6">
        <f t="shared" si="0"/>
        <v>10.5</v>
      </c>
      <c r="D40" s="1">
        <f t="shared" si="1"/>
        <v>2062473</v>
      </c>
      <c r="E40" s="2"/>
      <c r="F40" s="2"/>
      <c r="G40" s="2"/>
      <c r="H40" s="2"/>
    </row>
    <row r="41" spans="1:8" ht="15">
      <c r="A41" s="4">
        <f t="shared" si="2"/>
        <v>1998</v>
      </c>
      <c r="B41" s="10">
        <v>783062</v>
      </c>
      <c r="C41" s="6">
        <f t="shared" si="0"/>
        <v>9.5</v>
      </c>
      <c r="D41" s="1">
        <f t="shared" si="1"/>
        <v>7439089</v>
      </c>
      <c r="E41" s="2"/>
      <c r="F41" s="2"/>
      <c r="G41" s="2"/>
      <c r="H41" s="2"/>
    </row>
    <row r="42" spans="1:8" ht="15">
      <c r="A42" s="4">
        <f t="shared" si="2"/>
        <v>1999</v>
      </c>
      <c r="B42" s="10">
        <v>30850.89</v>
      </c>
      <c r="C42" s="6">
        <f t="shared" si="0"/>
        <v>8.5</v>
      </c>
      <c r="D42" s="1">
        <f t="shared" si="1"/>
        <v>262232.565</v>
      </c>
      <c r="E42" s="2"/>
      <c r="F42" s="2"/>
      <c r="G42" s="2"/>
      <c r="H42" s="2"/>
    </row>
    <row r="43" spans="1:8" ht="15">
      <c r="A43" s="4">
        <f t="shared" si="2"/>
        <v>2000</v>
      </c>
      <c r="B43" s="10">
        <v>35777.37</v>
      </c>
      <c r="C43" s="6">
        <f t="shared" si="0"/>
        <v>7.5</v>
      </c>
      <c r="D43" s="1">
        <f t="shared" si="1"/>
        <v>268330.275</v>
      </c>
      <c r="E43" s="2"/>
      <c r="F43" s="2"/>
      <c r="G43" s="2"/>
      <c r="H43" s="2"/>
    </row>
    <row r="44" spans="1:8" ht="15">
      <c r="A44" s="4">
        <f t="shared" si="2"/>
        <v>2001</v>
      </c>
      <c r="B44" s="10">
        <v>65355.64</v>
      </c>
      <c r="C44" s="6">
        <f t="shared" si="0"/>
        <v>6.5</v>
      </c>
      <c r="D44" s="1">
        <f t="shared" si="1"/>
        <v>424811.66</v>
      </c>
      <c r="E44" s="2"/>
      <c r="F44" s="2"/>
      <c r="G44" s="2"/>
      <c r="H44" s="2"/>
    </row>
    <row r="45" spans="1:8" ht="15">
      <c r="A45" s="4">
        <f t="shared" si="2"/>
        <v>2002</v>
      </c>
      <c r="B45" s="10">
        <v>443256.81</v>
      </c>
      <c r="C45" s="6">
        <f t="shared" si="0"/>
        <v>5.5</v>
      </c>
      <c r="D45" s="1">
        <f t="shared" si="1"/>
        <v>2437912.455</v>
      </c>
      <c r="E45" s="2"/>
      <c r="F45" s="2"/>
      <c r="G45" s="2"/>
      <c r="H45" s="2"/>
    </row>
    <row r="46" spans="1:8" ht="15">
      <c r="A46" s="4">
        <f t="shared" si="2"/>
        <v>2003</v>
      </c>
      <c r="B46" s="10">
        <v>73182.38</v>
      </c>
      <c r="C46" s="6">
        <f t="shared" si="0"/>
        <v>4.5</v>
      </c>
      <c r="D46" s="1">
        <f t="shared" si="1"/>
        <v>329320.71</v>
      </c>
      <c r="E46" s="2"/>
      <c r="F46" s="2"/>
      <c r="G46" s="2"/>
      <c r="H46" s="2"/>
    </row>
    <row r="47" spans="1:8" ht="15">
      <c r="A47" s="4">
        <f t="shared" si="2"/>
        <v>2004</v>
      </c>
      <c r="B47" s="10">
        <v>17904.02</v>
      </c>
      <c r="C47" s="6">
        <f t="shared" si="0"/>
        <v>3.5</v>
      </c>
      <c r="D47" s="1">
        <f t="shared" si="1"/>
        <v>62664.07</v>
      </c>
      <c r="E47" s="2"/>
      <c r="F47" s="2"/>
      <c r="G47" s="2"/>
      <c r="H47" s="2"/>
    </row>
    <row r="48" spans="1:8" ht="15">
      <c r="A48" s="4">
        <f t="shared" si="2"/>
        <v>2005</v>
      </c>
      <c r="B48" s="10">
        <v>410686.19</v>
      </c>
      <c r="C48" s="6">
        <f t="shared" si="0"/>
        <v>2.5</v>
      </c>
      <c r="D48" s="1">
        <f t="shared" si="1"/>
        <v>1026715.475</v>
      </c>
      <c r="E48" s="2"/>
      <c r="F48" s="2"/>
      <c r="G48" s="2"/>
      <c r="H48" s="2"/>
    </row>
    <row r="49" spans="1:8" ht="15">
      <c r="A49" s="4">
        <f t="shared" si="2"/>
        <v>2006</v>
      </c>
      <c r="B49" s="10">
        <v>251174.45</v>
      </c>
      <c r="C49" s="6">
        <f>C50+1</f>
        <v>1.5</v>
      </c>
      <c r="D49" s="1">
        <f t="shared" si="1"/>
        <v>376761.67500000005</v>
      </c>
      <c r="E49" s="2"/>
      <c r="F49" s="2"/>
      <c r="G49" s="2"/>
      <c r="H49" s="2"/>
    </row>
    <row r="50" spans="1:8" ht="15">
      <c r="A50" s="4">
        <f t="shared" si="2"/>
        <v>2007</v>
      </c>
      <c r="B50" s="10">
        <v>2029406.93</v>
      </c>
      <c r="C50" s="6">
        <v>0.5</v>
      </c>
      <c r="D50" s="1">
        <f t="shared" si="1"/>
        <v>1014703.465</v>
      </c>
      <c r="E50" s="2"/>
      <c r="F50" s="2"/>
      <c r="G50" s="2"/>
      <c r="H50" s="2"/>
    </row>
    <row r="51" spans="1:8" ht="15">
      <c r="A51" s="4"/>
      <c r="B51" s="1"/>
      <c r="C51" s="6"/>
      <c r="D51" s="1"/>
      <c r="E51" s="2"/>
      <c r="F51" s="2"/>
      <c r="G51" s="2"/>
      <c r="H51" s="2"/>
    </row>
    <row r="52" spans="1:8" ht="15">
      <c r="A52" s="4" t="s">
        <v>10</v>
      </c>
      <c r="B52" s="7">
        <f>SUM(B10:B51)</f>
        <v>20154231.1</v>
      </c>
      <c r="C52" s="8"/>
      <c r="D52" s="7">
        <f>SUM(D10:D51)</f>
        <v>524325957.08</v>
      </c>
      <c r="E52" s="9">
        <f>D52/B52</f>
        <v>26.01567653354932</v>
      </c>
      <c r="F52" s="2"/>
      <c r="G52" s="2"/>
      <c r="H52" s="2"/>
    </row>
    <row r="53" spans="1:8" ht="15">
      <c r="A53" s="2"/>
      <c r="B53" s="1"/>
      <c r="C53" s="6"/>
      <c r="D53" s="1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tabSelected="1" workbookViewId="0" topLeftCell="A19">
      <selection activeCell="B46" sqref="B46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312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1967</v>
      </c>
      <c r="B10" s="10">
        <v>13627893.96</v>
      </c>
      <c r="C10" s="6">
        <f aca="true" t="shared" si="0" ref="C10:C48">C11+1</f>
        <v>40.5</v>
      </c>
      <c r="D10" s="1">
        <f aca="true" t="shared" si="1" ref="D10:D50">C10*B10</f>
        <v>551929705.38</v>
      </c>
      <c r="E10" s="2"/>
      <c r="F10" s="2"/>
      <c r="G10" s="2"/>
      <c r="H10" s="2"/>
    </row>
    <row r="11" spans="1:8" ht="15">
      <c r="A11" s="4">
        <f aca="true" t="shared" si="2" ref="A11:A50">A10+1</f>
        <v>1968</v>
      </c>
      <c r="B11" s="10">
        <v>-40229</v>
      </c>
      <c r="C11" s="6">
        <f t="shared" si="0"/>
        <v>39.5</v>
      </c>
      <c r="D11" s="1">
        <f t="shared" si="1"/>
        <v>-1589045.5</v>
      </c>
      <c r="E11" s="2"/>
      <c r="F11" s="2"/>
      <c r="G11" s="2"/>
      <c r="H11" s="2"/>
    </row>
    <row r="12" spans="1:8" ht="15">
      <c r="A12" s="4">
        <f t="shared" si="2"/>
        <v>1969</v>
      </c>
      <c r="B12" s="10">
        <v>250486.5</v>
      </c>
      <c r="C12" s="6">
        <f t="shared" si="0"/>
        <v>38.5</v>
      </c>
      <c r="D12" s="1">
        <f t="shared" si="1"/>
        <v>9643730.25</v>
      </c>
      <c r="E12" s="2"/>
      <c r="F12" s="2"/>
      <c r="G12" s="2"/>
      <c r="H12" s="2"/>
    </row>
    <row r="13" spans="1:8" ht="15">
      <c r="A13" s="4">
        <f t="shared" si="2"/>
        <v>1970</v>
      </c>
      <c r="B13" s="10">
        <v>56560</v>
      </c>
      <c r="C13" s="6">
        <f t="shared" si="0"/>
        <v>37.5</v>
      </c>
      <c r="D13" s="1">
        <f t="shared" si="1"/>
        <v>2121000</v>
      </c>
      <c r="E13" s="2"/>
      <c r="F13" s="2"/>
      <c r="G13" s="2"/>
      <c r="H13" s="2"/>
    </row>
    <row r="14" spans="1:8" ht="15">
      <c r="A14" s="4">
        <f t="shared" si="2"/>
        <v>1971</v>
      </c>
      <c r="B14" s="10">
        <v>50472</v>
      </c>
      <c r="C14" s="6">
        <f t="shared" si="0"/>
        <v>36.5</v>
      </c>
      <c r="D14" s="1">
        <f t="shared" si="1"/>
        <v>1842228</v>
      </c>
      <c r="E14" s="2"/>
      <c r="F14" s="2"/>
      <c r="G14" s="2"/>
      <c r="H14" s="2"/>
    </row>
    <row r="15" spans="1:8" ht="15">
      <c r="A15" s="4">
        <f t="shared" si="2"/>
        <v>1972</v>
      </c>
      <c r="B15" s="10">
        <v>1060093.86</v>
      </c>
      <c r="C15" s="6">
        <f t="shared" si="0"/>
        <v>35.5</v>
      </c>
      <c r="D15" s="1">
        <f t="shared" si="1"/>
        <v>37633332.03</v>
      </c>
      <c r="E15" s="2"/>
      <c r="F15" s="2"/>
      <c r="G15" s="2"/>
      <c r="H15" s="2"/>
    </row>
    <row r="16" spans="1:8" ht="15">
      <c r="A16" s="4">
        <f t="shared" si="2"/>
        <v>1973</v>
      </c>
      <c r="B16" s="10">
        <v>1180586</v>
      </c>
      <c r="C16" s="6">
        <f t="shared" si="0"/>
        <v>34.5</v>
      </c>
      <c r="D16" s="1">
        <f t="shared" si="1"/>
        <v>40730217</v>
      </c>
      <c r="E16" s="2"/>
      <c r="F16" s="2"/>
      <c r="G16" s="2"/>
      <c r="H16" s="2"/>
    </row>
    <row r="17" spans="1:8" ht="15">
      <c r="A17" s="4">
        <f t="shared" si="2"/>
        <v>1974</v>
      </c>
      <c r="B17" s="10">
        <v>379460.04</v>
      </c>
      <c r="C17" s="6">
        <f t="shared" si="0"/>
        <v>33.5</v>
      </c>
      <c r="D17" s="1">
        <f t="shared" si="1"/>
        <v>12711911.34</v>
      </c>
      <c r="E17" s="2"/>
      <c r="F17" s="2"/>
      <c r="G17" s="2"/>
      <c r="H17" s="2"/>
    </row>
    <row r="18" spans="1:8" ht="15">
      <c r="A18" s="4">
        <f t="shared" si="2"/>
        <v>1975</v>
      </c>
      <c r="B18" s="10">
        <v>8094.36</v>
      </c>
      <c r="C18" s="6">
        <f t="shared" si="0"/>
        <v>32.5</v>
      </c>
      <c r="D18" s="1">
        <f t="shared" si="1"/>
        <v>263066.7</v>
      </c>
      <c r="E18" s="2"/>
      <c r="F18" s="2"/>
      <c r="G18" s="2"/>
      <c r="H18" s="2"/>
    </row>
    <row r="19" spans="1:8" ht="15">
      <c r="A19" s="4">
        <f t="shared" si="2"/>
        <v>1976</v>
      </c>
      <c r="B19" s="10">
        <v>3</v>
      </c>
      <c r="C19" s="6">
        <f t="shared" si="0"/>
        <v>31.5</v>
      </c>
      <c r="D19" s="1">
        <f t="shared" si="1"/>
        <v>94.5</v>
      </c>
      <c r="E19" s="2"/>
      <c r="F19" s="2"/>
      <c r="G19" s="2"/>
      <c r="H19" s="2"/>
    </row>
    <row r="20" spans="1:8" ht="15">
      <c r="A20" s="4">
        <f t="shared" si="2"/>
        <v>1977</v>
      </c>
      <c r="B20" s="10">
        <v>4673704.01</v>
      </c>
      <c r="C20" s="6">
        <f t="shared" si="0"/>
        <v>30.5</v>
      </c>
      <c r="D20" s="1">
        <f t="shared" si="1"/>
        <v>142547972.305</v>
      </c>
      <c r="E20" s="2"/>
      <c r="F20" s="2"/>
      <c r="G20" s="2"/>
      <c r="H20" s="2"/>
    </row>
    <row r="21" spans="1:8" ht="15">
      <c r="A21" s="4">
        <f t="shared" si="2"/>
        <v>1978</v>
      </c>
      <c r="B21" s="10">
        <v>1810744.45</v>
      </c>
      <c r="C21" s="6">
        <f t="shared" si="0"/>
        <v>29.5</v>
      </c>
      <c r="D21" s="1">
        <f t="shared" si="1"/>
        <v>53416961.275</v>
      </c>
      <c r="E21" s="2"/>
      <c r="F21" s="2"/>
      <c r="G21" s="2"/>
      <c r="H21" s="2"/>
    </row>
    <row r="22" spans="1:8" ht="15">
      <c r="A22" s="4">
        <f t="shared" si="2"/>
        <v>1979</v>
      </c>
      <c r="B22" s="10">
        <v>749411.94</v>
      </c>
      <c r="C22" s="6">
        <f t="shared" si="0"/>
        <v>28.5</v>
      </c>
      <c r="D22" s="1">
        <f t="shared" si="1"/>
        <v>21358240.29</v>
      </c>
      <c r="E22" s="2"/>
      <c r="F22" s="2"/>
      <c r="G22" s="2"/>
      <c r="H22" s="2"/>
    </row>
    <row r="23" spans="1:8" ht="15">
      <c r="A23" s="4">
        <f t="shared" si="2"/>
        <v>1980</v>
      </c>
      <c r="B23" s="10">
        <v>52830698.52</v>
      </c>
      <c r="C23" s="6">
        <f t="shared" si="0"/>
        <v>27.5</v>
      </c>
      <c r="D23" s="1">
        <f t="shared" si="1"/>
        <v>1452844209.3000002</v>
      </c>
      <c r="E23" s="2"/>
      <c r="F23" s="2"/>
      <c r="G23" s="2"/>
      <c r="H23" s="2"/>
    </row>
    <row r="24" spans="1:8" ht="15">
      <c r="A24" s="4">
        <f t="shared" si="2"/>
        <v>1981</v>
      </c>
      <c r="B24" s="10">
        <v>1643318.55</v>
      </c>
      <c r="C24" s="6">
        <f t="shared" si="0"/>
        <v>26.5</v>
      </c>
      <c r="D24" s="1">
        <f t="shared" si="1"/>
        <v>43547941.575</v>
      </c>
      <c r="E24" s="2"/>
      <c r="F24" s="2"/>
      <c r="G24" s="2"/>
      <c r="H24" s="2"/>
    </row>
    <row r="25" spans="1:8" ht="15">
      <c r="A25" s="4">
        <f t="shared" si="2"/>
        <v>1982</v>
      </c>
      <c r="B25" s="10">
        <v>662837.08</v>
      </c>
      <c r="C25" s="6">
        <f t="shared" si="0"/>
        <v>25.5</v>
      </c>
      <c r="D25" s="1">
        <f t="shared" si="1"/>
        <v>16902345.54</v>
      </c>
      <c r="E25" s="2"/>
      <c r="F25" s="2"/>
      <c r="G25" s="2"/>
      <c r="H25" s="2"/>
    </row>
    <row r="26" spans="1:8" ht="15">
      <c r="A26" s="4">
        <f t="shared" si="2"/>
        <v>1983</v>
      </c>
      <c r="B26" s="10">
        <v>324117.6</v>
      </c>
      <c r="C26" s="6">
        <f t="shared" si="0"/>
        <v>24.5</v>
      </c>
      <c r="D26" s="1">
        <f t="shared" si="1"/>
        <v>7940881.199999999</v>
      </c>
      <c r="E26" s="2"/>
      <c r="F26" s="2"/>
      <c r="G26" s="2"/>
      <c r="H26" s="2"/>
    </row>
    <row r="27" spans="1:8" ht="15">
      <c r="A27" s="4">
        <f t="shared" si="2"/>
        <v>1984</v>
      </c>
      <c r="B27" s="10">
        <v>800773.2</v>
      </c>
      <c r="C27" s="6">
        <f t="shared" si="0"/>
        <v>23.5</v>
      </c>
      <c r="D27" s="1">
        <f t="shared" si="1"/>
        <v>18818170.2</v>
      </c>
      <c r="E27" s="2"/>
      <c r="F27" s="2"/>
      <c r="G27" s="2"/>
      <c r="H27" s="2"/>
    </row>
    <row r="28" spans="1:8" ht="15">
      <c r="A28" s="4">
        <f t="shared" si="2"/>
        <v>1985</v>
      </c>
      <c r="B28" s="10">
        <v>1083567.82</v>
      </c>
      <c r="C28" s="6">
        <f t="shared" si="0"/>
        <v>22.5</v>
      </c>
      <c r="D28" s="1">
        <f t="shared" si="1"/>
        <v>24380275.950000003</v>
      </c>
      <c r="E28" s="2"/>
      <c r="F28" s="2"/>
      <c r="G28" s="2"/>
      <c r="H28" s="2"/>
    </row>
    <row r="29" spans="1:8" ht="15">
      <c r="A29" s="4">
        <f t="shared" si="2"/>
        <v>1986</v>
      </c>
      <c r="B29" s="10">
        <v>583060.94</v>
      </c>
      <c r="C29" s="6">
        <f t="shared" si="0"/>
        <v>21.5</v>
      </c>
      <c r="D29" s="1">
        <f t="shared" si="1"/>
        <v>12535810.209999999</v>
      </c>
      <c r="E29" s="2"/>
      <c r="F29" s="2"/>
      <c r="G29" s="2"/>
      <c r="H29" s="2"/>
    </row>
    <row r="30" spans="1:8" ht="15">
      <c r="A30" s="4">
        <f t="shared" si="2"/>
        <v>1987</v>
      </c>
      <c r="B30" s="10">
        <v>526576</v>
      </c>
      <c r="C30" s="6">
        <f t="shared" si="0"/>
        <v>20.5</v>
      </c>
      <c r="D30" s="1">
        <f t="shared" si="1"/>
        <v>10794808</v>
      </c>
      <c r="E30" s="2"/>
      <c r="F30" s="2"/>
      <c r="G30" s="2"/>
      <c r="H30" s="2"/>
    </row>
    <row r="31" spans="1:8" ht="15">
      <c r="A31" s="4">
        <f t="shared" si="2"/>
        <v>1988</v>
      </c>
      <c r="B31" s="10">
        <v>7362136.47</v>
      </c>
      <c r="C31" s="6">
        <f t="shared" si="0"/>
        <v>19.5</v>
      </c>
      <c r="D31" s="1">
        <f t="shared" si="1"/>
        <v>143561661.165</v>
      </c>
      <c r="E31" s="2"/>
      <c r="F31" s="2"/>
      <c r="G31" s="2"/>
      <c r="H31" s="2"/>
    </row>
    <row r="32" spans="1:8" ht="15">
      <c r="A32" s="4">
        <f t="shared" si="2"/>
        <v>1989</v>
      </c>
      <c r="B32" s="10">
        <v>635197</v>
      </c>
      <c r="C32" s="6">
        <f t="shared" si="0"/>
        <v>18.5</v>
      </c>
      <c r="D32" s="1">
        <f t="shared" si="1"/>
        <v>11751144.5</v>
      </c>
      <c r="E32" s="2"/>
      <c r="F32" s="2"/>
      <c r="G32" s="2"/>
      <c r="H32" s="2"/>
    </row>
    <row r="33" spans="1:8" ht="15">
      <c r="A33" s="4">
        <f t="shared" si="2"/>
        <v>1990</v>
      </c>
      <c r="B33" s="10">
        <v>8019172.51</v>
      </c>
      <c r="C33" s="6">
        <f t="shared" si="0"/>
        <v>17.5</v>
      </c>
      <c r="D33" s="1">
        <f t="shared" si="1"/>
        <v>140335518.92499998</v>
      </c>
      <c r="E33" s="2"/>
      <c r="F33" s="2"/>
      <c r="G33" s="2"/>
      <c r="H33" s="2"/>
    </row>
    <row r="34" spans="1:8" ht="15">
      <c r="A34" s="4">
        <f t="shared" si="2"/>
        <v>1991</v>
      </c>
      <c r="B34" s="10">
        <v>9161253.97</v>
      </c>
      <c r="C34" s="6">
        <f t="shared" si="0"/>
        <v>16.5</v>
      </c>
      <c r="D34" s="1">
        <f t="shared" si="1"/>
        <v>151160690.50500003</v>
      </c>
      <c r="E34" s="2"/>
      <c r="F34" s="2"/>
      <c r="G34" s="2"/>
      <c r="H34" s="2"/>
    </row>
    <row r="35" spans="1:8" ht="15">
      <c r="A35" s="4">
        <f t="shared" si="2"/>
        <v>1992</v>
      </c>
      <c r="B35" s="10">
        <v>2425560.61</v>
      </c>
      <c r="C35" s="6">
        <f t="shared" si="0"/>
        <v>15.5</v>
      </c>
      <c r="D35" s="1">
        <f t="shared" si="1"/>
        <v>37596189.455</v>
      </c>
      <c r="E35" s="2"/>
      <c r="F35" s="2"/>
      <c r="G35" s="2"/>
      <c r="H35" s="2"/>
    </row>
    <row r="36" spans="1:8" ht="15">
      <c r="A36" s="4">
        <f t="shared" si="2"/>
        <v>1993</v>
      </c>
      <c r="B36" s="10">
        <v>3988335.02</v>
      </c>
      <c r="C36" s="6">
        <f t="shared" si="0"/>
        <v>14.5</v>
      </c>
      <c r="D36" s="1">
        <f t="shared" si="1"/>
        <v>57830857.79</v>
      </c>
      <c r="E36" s="2"/>
      <c r="F36" s="2"/>
      <c r="G36" s="2"/>
      <c r="H36" s="2"/>
    </row>
    <row r="37" spans="1:8" ht="15">
      <c r="A37" s="4">
        <f t="shared" si="2"/>
        <v>1994</v>
      </c>
      <c r="B37" s="10">
        <v>4372395.93</v>
      </c>
      <c r="C37" s="6">
        <f t="shared" si="0"/>
        <v>13.5</v>
      </c>
      <c r="D37" s="1">
        <f t="shared" si="1"/>
        <v>59027345.05499999</v>
      </c>
      <c r="E37" s="2"/>
      <c r="F37" s="2"/>
      <c r="G37" s="2"/>
      <c r="H37" s="2"/>
    </row>
    <row r="38" spans="1:8" ht="15">
      <c r="A38" s="4">
        <f t="shared" si="2"/>
        <v>1995</v>
      </c>
      <c r="B38" s="10">
        <v>2740618.76</v>
      </c>
      <c r="C38" s="6">
        <f t="shared" si="0"/>
        <v>12.5</v>
      </c>
      <c r="D38" s="1">
        <f t="shared" si="1"/>
        <v>34257734.5</v>
      </c>
      <c r="E38" s="2"/>
      <c r="F38" s="2"/>
      <c r="G38" s="2"/>
      <c r="H38" s="2"/>
    </row>
    <row r="39" spans="1:8" ht="15">
      <c r="A39" s="4">
        <f t="shared" si="2"/>
        <v>1996</v>
      </c>
      <c r="B39" s="10">
        <v>1769655.2</v>
      </c>
      <c r="C39" s="6">
        <f t="shared" si="0"/>
        <v>11.5</v>
      </c>
      <c r="D39" s="1">
        <f t="shared" si="1"/>
        <v>20351034.8</v>
      </c>
      <c r="E39" s="2"/>
      <c r="F39" s="2"/>
      <c r="G39" s="2"/>
      <c r="H39" s="2"/>
    </row>
    <row r="40" spans="1:8" ht="15">
      <c r="A40" s="4">
        <f t="shared" si="2"/>
        <v>1997</v>
      </c>
      <c r="B40" s="10">
        <v>1406154.33</v>
      </c>
      <c r="C40" s="6">
        <f t="shared" si="0"/>
        <v>10.5</v>
      </c>
      <c r="D40" s="1">
        <f t="shared" si="1"/>
        <v>14764620.465</v>
      </c>
      <c r="E40" s="2"/>
      <c r="F40" s="2"/>
      <c r="G40" s="2"/>
      <c r="H40" s="2"/>
    </row>
    <row r="41" spans="1:8" ht="15">
      <c r="A41" s="4">
        <f t="shared" si="2"/>
        <v>1998</v>
      </c>
      <c r="B41" s="10">
        <v>15786615.39</v>
      </c>
      <c r="C41" s="6">
        <f t="shared" si="0"/>
        <v>9.5</v>
      </c>
      <c r="D41" s="1">
        <f t="shared" si="1"/>
        <v>149972846.205</v>
      </c>
      <c r="E41" s="2"/>
      <c r="F41" s="2"/>
      <c r="G41" s="2"/>
      <c r="H41" s="2"/>
    </row>
    <row r="42" spans="1:8" ht="15">
      <c r="A42" s="4">
        <f t="shared" si="2"/>
        <v>1999</v>
      </c>
      <c r="B42" s="10">
        <v>2652258.77</v>
      </c>
      <c r="C42" s="6">
        <f t="shared" si="0"/>
        <v>8.5</v>
      </c>
      <c r="D42" s="1">
        <f t="shared" si="1"/>
        <v>22544199.545</v>
      </c>
      <c r="E42" s="2"/>
      <c r="F42" s="2"/>
      <c r="G42" s="2"/>
      <c r="H42" s="2"/>
    </row>
    <row r="43" spans="1:8" ht="15">
      <c r="A43" s="4">
        <f t="shared" si="2"/>
        <v>2000</v>
      </c>
      <c r="B43" s="10">
        <v>1165121.29</v>
      </c>
      <c r="C43" s="6">
        <f t="shared" si="0"/>
        <v>7.5</v>
      </c>
      <c r="D43" s="1">
        <f t="shared" si="1"/>
        <v>8738409.675</v>
      </c>
      <c r="E43" s="2"/>
      <c r="F43" s="2"/>
      <c r="G43" s="2"/>
      <c r="H43" s="2"/>
    </row>
    <row r="44" spans="1:8" ht="15">
      <c r="A44" s="4">
        <f t="shared" si="2"/>
        <v>2001</v>
      </c>
      <c r="B44" s="10">
        <v>709811.17</v>
      </c>
      <c r="C44" s="6">
        <f t="shared" si="0"/>
        <v>6.5</v>
      </c>
      <c r="D44" s="1">
        <f t="shared" si="1"/>
        <v>4613772.605</v>
      </c>
      <c r="E44" s="2"/>
      <c r="F44" s="2"/>
      <c r="G44" s="2"/>
      <c r="H44" s="2"/>
    </row>
    <row r="45" spans="1:8" ht="15">
      <c r="A45" s="4">
        <f t="shared" si="2"/>
        <v>2002</v>
      </c>
      <c r="B45" s="10">
        <v>14311160.28</v>
      </c>
      <c r="C45" s="6">
        <f t="shared" si="0"/>
        <v>5.5</v>
      </c>
      <c r="D45" s="1">
        <f t="shared" si="1"/>
        <v>78711381.53999999</v>
      </c>
      <c r="E45" s="2"/>
      <c r="F45" s="2"/>
      <c r="G45" s="2"/>
      <c r="H45" s="2"/>
    </row>
    <row r="46" spans="1:8" ht="15">
      <c r="A46" s="4">
        <f t="shared" si="2"/>
        <v>2003</v>
      </c>
      <c r="B46" s="10">
        <f>83596404.63+5462040</f>
        <v>89058444.63</v>
      </c>
      <c r="C46" s="6">
        <f t="shared" si="0"/>
        <v>4.5</v>
      </c>
      <c r="D46" s="1">
        <f t="shared" si="1"/>
        <v>400763000.835</v>
      </c>
      <c r="E46" s="2"/>
      <c r="F46" s="2"/>
      <c r="G46" s="2"/>
      <c r="H46" s="2"/>
    </row>
    <row r="47" spans="1:8" ht="15">
      <c r="A47" s="4">
        <f t="shared" si="2"/>
        <v>2004</v>
      </c>
      <c r="B47" s="10">
        <v>3623231.8</v>
      </c>
      <c r="C47" s="6">
        <f t="shared" si="0"/>
        <v>3.5</v>
      </c>
      <c r="D47" s="1">
        <f t="shared" si="1"/>
        <v>12681311.299999999</v>
      </c>
      <c r="E47" s="2"/>
      <c r="F47" s="2"/>
      <c r="G47" s="2"/>
      <c r="H47" s="2"/>
    </row>
    <row r="48" spans="1:8" ht="15">
      <c r="A48" s="4">
        <f t="shared" si="2"/>
        <v>2005</v>
      </c>
      <c r="B48" s="10">
        <v>1673482.18</v>
      </c>
      <c r="C48" s="6">
        <f t="shared" si="0"/>
        <v>2.5</v>
      </c>
      <c r="D48" s="1">
        <f t="shared" si="1"/>
        <v>4183705.4499999997</v>
      </c>
      <c r="E48" s="2"/>
      <c r="F48" s="2"/>
      <c r="G48" s="2"/>
      <c r="H48" s="2"/>
    </row>
    <row r="49" spans="1:8" ht="15">
      <c r="A49" s="4">
        <f t="shared" si="2"/>
        <v>2006</v>
      </c>
      <c r="B49" s="10">
        <v>8952733.64</v>
      </c>
      <c r="C49" s="6">
        <f>C50+1</f>
        <v>1.5</v>
      </c>
      <c r="D49" s="1">
        <f t="shared" si="1"/>
        <v>13429100.46</v>
      </c>
      <c r="E49" s="2"/>
      <c r="F49" s="2"/>
      <c r="G49" s="2"/>
      <c r="H49" s="2"/>
    </row>
    <row r="50" spans="1:8" ht="15">
      <c r="A50" s="4">
        <f t="shared" si="2"/>
        <v>2007</v>
      </c>
      <c r="B50" s="10">
        <v>49089039.1</v>
      </c>
      <c r="C50" s="6">
        <v>0.5</v>
      </c>
      <c r="D50" s="1">
        <f t="shared" si="1"/>
        <v>24544519.55</v>
      </c>
      <c r="E50" s="2"/>
      <c r="F50" s="2"/>
      <c r="G50" s="2"/>
      <c r="H50" s="2"/>
    </row>
    <row r="51" spans="1:8" ht="15">
      <c r="A51" s="4"/>
      <c r="B51" s="1"/>
      <c r="C51" s="6"/>
      <c r="D51" s="1"/>
      <c r="E51" s="2"/>
      <c r="F51" s="2"/>
      <c r="G51" s="2"/>
      <c r="H51" s="2"/>
    </row>
    <row r="52" spans="1:8" ht="15">
      <c r="A52" s="4" t="s">
        <v>10</v>
      </c>
      <c r="B52" s="7">
        <f>SUM(B10:B51)</f>
        <v>311164608.88</v>
      </c>
      <c r="C52" s="8"/>
      <c r="D52" s="7">
        <f>SUM(D10:D51)</f>
        <v>3851192899.8700004</v>
      </c>
      <c r="E52" s="9">
        <f>D52/B52</f>
        <v>12.376706058352559</v>
      </c>
      <c r="F52" s="2"/>
      <c r="G52" s="2"/>
      <c r="H52" s="2"/>
    </row>
    <row r="53" spans="1:8" ht="15">
      <c r="A53" s="2"/>
      <c r="B53" s="1"/>
      <c r="C53" s="6"/>
      <c r="D53" s="1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1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314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1967</v>
      </c>
      <c r="B10" s="10">
        <v>12676500.37</v>
      </c>
      <c r="C10" s="6">
        <f aca="true" t="shared" si="0" ref="C10:C48">C11+1</f>
        <v>40.5</v>
      </c>
      <c r="D10" s="1">
        <f aca="true" t="shared" si="1" ref="D10:D50">C10*B10</f>
        <v>513398264.98499995</v>
      </c>
      <c r="E10" s="2"/>
      <c r="F10" s="2"/>
      <c r="G10" s="2"/>
      <c r="H10" s="2"/>
    </row>
    <row r="11" spans="1:8" ht="15">
      <c r="A11" s="4">
        <f aca="true" t="shared" si="2" ref="A11:A50">A10+1</f>
        <v>1968</v>
      </c>
      <c r="B11" s="10">
        <v>103602.15</v>
      </c>
      <c r="C11" s="6">
        <f t="shared" si="0"/>
        <v>39.5</v>
      </c>
      <c r="D11" s="1">
        <f t="shared" si="1"/>
        <v>4092284.925</v>
      </c>
      <c r="E11" s="2"/>
      <c r="F11" s="2"/>
      <c r="G11" s="2"/>
      <c r="H11" s="2"/>
    </row>
    <row r="12" spans="1:8" ht="15">
      <c r="A12" s="4">
        <f t="shared" si="2"/>
        <v>1969</v>
      </c>
      <c r="B12" s="10">
        <v>501237.53</v>
      </c>
      <c r="C12" s="6">
        <f t="shared" si="0"/>
        <v>38.5</v>
      </c>
      <c r="D12" s="1">
        <f t="shared" si="1"/>
        <v>19297644.905</v>
      </c>
      <c r="E12" s="2"/>
      <c r="F12" s="2"/>
      <c r="G12" s="2"/>
      <c r="H12" s="2"/>
    </row>
    <row r="13" spans="1:8" ht="15">
      <c r="A13" s="4">
        <f t="shared" si="2"/>
        <v>1970</v>
      </c>
      <c r="B13" s="10">
        <v>0</v>
      </c>
      <c r="C13" s="6">
        <f t="shared" si="0"/>
        <v>37.5</v>
      </c>
      <c r="D13" s="1">
        <f t="shared" si="1"/>
        <v>0</v>
      </c>
      <c r="E13" s="2"/>
      <c r="F13" s="2"/>
      <c r="G13" s="2"/>
      <c r="H13" s="2"/>
    </row>
    <row r="14" spans="1:8" ht="15">
      <c r="A14" s="4">
        <f t="shared" si="2"/>
        <v>1971</v>
      </c>
      <c r="B14" s="10">
        <v>17899.99</v>
      </c>
      <c r="C14" s="6">
        <f t="shared" si="0"/>
        <v>36.5</v>
      </c>
      <c r="D14" s="1">
        <f t="shared" si="1"/>
        <v>653349.635</v>
      </c>
      <c r="E14" s="2"/>
      <c r="F14" s="2"/>
      <c r="G14" s="2"/>
      <c r="H14" s="2"/>
    </row>
    <row r="15" spans="1:8" ht="15">
      <c r="A15" s="4">
        <f t="shared" si="2"/>
        <v>1972</v>
      </c>
      <c r="B15" s="10">
        <v>62223.03</v>
      </c>
      <c r="C15" s="6">
        <f t="shared" si="0"/>
        <v>35.5</v>
      </c>
      <c r="D15" s="1">
        <f t="shared" si="1"/>
        <v>2208917.565</v>
      </c>
      <c r="E15" s="2"/>
      <c r="F15" s="2"/>
      <c r="G15" s="2"/>
      <c r="H15" s="2"/>
    </row>
    <row r="16" spans="1:8" ht="15">
      <c r="A16" s="4">
        <f t="shared" si="2"/>
        <v>1973</v>
      </c>
      <c r="B16" s="10">
        <v>0</v>
      </c>
      <c r="C16" s="6">
        <f t="shared" si="0"/>
        <v>34.5</v>
      </c>
      <c r="D16" s="1">
        <f t="shared" si="1"/>
        <v>0</v>
      </c>
      <c r="E16" s="2"/>
      <c r="F16" s="2"/>
      <c r="G16" s="2"/>
      <c r="H16" s="2"/>
    </row>
    <row r="17" spans="1:8" ht="15">
      <c r="A17" s="4">
        <f t="shared" si="2"/>
        <v>1974</v>
      </c>
      <c r="B17" s="10">
        <v>0</v>
      </c>
      <c r="C17" s="6">
        <f t="shared" si="0"/>
        <v>33.5</v>
      </c>
      <c r="D17" s="1">
        <f t="shared" si="1"/>
        <v>0</v>
      </c>
      <c r="E17" s="2"/>
      <c r="F17" s="2"/>
      <c r="G17" s="2"/>
      <c r="H17" s="2"/>
    </row>
    <row r="18" spans="1:8" ht="15">
      <c r="A18" s="4">
        <f t="shared" si="2"/>
        <v>1975</v>
      </c>
      <c r="B18" s="10">
        <v>1478</v>
      </c>
      <c r="C18" s="6">
        <f t="shared" si="0"/>
        <v>32.5</v>
      </c>
      <c r="D18" s="1">
        <f t="shared" si="1"/>
        <v>48035</v>
      </c>
      <c r="E18" s="2"/>
      <c r="F18" s="2"/>
      <c r="G18" s="2"/>
      <c r="H18" s="2"/>
    </row>
    <row r="19" spans="1:8" ht="15">
      <c r="A19" s="4">
        <f t="shared" si="2"/>
        <v>1976</v>
      </c>
      <c r="B19" s="10">
        <v>11734</v>
      </c>
      <c r="C19" s="6">
        <f t="shared" si="0"/>
        <v>31.5</v>
      </c>
      <c r="D19" s="1">
        <f t="shared" si="1"/>
        <v>369621</v>
      </c>
      <c r="E19" s="2"/>
      <c r="F19" s="2"/>
      <c r="G19" s="2"/>
      <c r="H19" s="2"/>
    </row>
    <row r="20" spans="1:8" ht="15">
      <c r="A20" s="4">
        <f t="shared" si="2"/>
        <v>1977</v>
      </c>
      <c r="B20" s="10">
        <v>0</v>
      </c>
      <c r="C20" s="6">
        <f t="shared" si="0"/>
        <v>30.5</v>
      </c>
      <c r="D20" s="1">
        <f t="shared" si="1"/>
        <v>0</v>
      </c>
      <c r="E20" s="2"/>
      <c r="F20" s="2"/>
      <c r="G20" s="2"/>
      <c r="H20" s="2"/>
    </row>
    <row r="21" spans="1:8" ht="15">
      <c r="A21" s="4">
        <f t="shared" si="2"/>
        <v>1978</v>
      </c>
      <c r="B21" s="10">
        <v>154891.08</v>
      </c>
      <c r="C21" s="6">
        <f t="shared" si="0"/>
        <v>29.5</v>
      </c>
      <c r="D21" s="1">
        <f t="shared" si="1"/>
        <v>4569286.859999999</v>
      </c>
      <c r="E21" s="2"/>
      <c r="F21" s="2"/>
      <c r="G21" s="2"/>
      <c r="H21" s="2"/>
    </row>
    <row r="22" spans="1:8" ht="15">
      <c r="A22" s="4">
        <f t="shared" si="2"/>
        <v>1979</v>
      </c>
      <c r="B22" s="10">
        <v>14615.63</v>
      </c>
      <c r="C22" s="6">
        <f t="shared" si="0"/>
        <v>28.5</v>
      </c>
      <c r="D22" s="1">
        <f t="shared" si="1"/>
        <v>416545.45499999996</v>
      </c>
      <c r="E22" s="2"/>
      <c r="F22" s="2"/>
      <c r="G22" s="2"/>
      <c r="H22" s="2"/>
    </row>
    <row r="23" spans="1:8" ht="15">
      <c r="A23" s="4">
        <f t="shared" si="2"/>
        <v>1980</v>
      </c>
      <c r="B23" s="10">
        <v>528020.64</v>
      </c>
      <c r="C23" s="6">
        <f t="shared" si="0"/>
        <v>27.5</v>
      </c>
      <c r="D23" s="1">
        <f t="shared" si="1"/>
        <v>14520567.6</v>
      </c>
      <c r="E23" s="2"/>
      <c r="F23" s="2"/>
      <c r="G23" s="2"/>
      <c r="H23" s="2"/>
    </row>
    <row r="24" spans="1:8" ht="15">
      <c r="A24" s="4">
        <f t="shared" si="2"/>
        <v>1981</v>
      </c>
      <c r="B24" s="10">
        <v>714414.14</v>
      </c>
      <c r="C24" s="6">
        <f t="shared" si="0"/>
        <v>26.5</v>
      </c>
      <c r="D24" s="1">
        <f t="shared" si="1"/>
        <v>18931974.71</v>
      </c>
      <c r="E24" s="2"/>
      <c r="F24" s="2"/>
      <c r="G24" s="2"/>
      <c r="H24" s="2"/>
    </row>
    <row r="25" spans="1:8" ht="15">
      <c r="A25" s="4">
        <f t="shared" si="2"/>
        <v>1982</v>
      </c>
      <c r="B25" s="10">
        <v>95779</v>
      </c>
      <c r="C25" s="6">
        <f t="shared" si="0"/>
        <v>25.5</v>
      </c>
      <c r="D25" s="1">
        <f t="shared" si="1"/>
        <v>2442364.5</v>
      </c>
      <c r="E25" s="2"/>
      <c r="F25" s="2"/>
      <c r="G25" s="2"/>
      <c r="H25" s="2"/>
    </row>
    <row r="26" spans="1:8" ht="15">
      <c r="A26" s="4">
        <f t="shared" si="2"/>
        <v>1983</v>
      </c>
      <c r="B26" s="10">
        <v>375574.13</v>
      </c>
      <c r="C26" s="6">
        <f t="shared" si="0"/>
        <v>24.5</v>
      </c>
      <c r="D26" s="1">
        <f t="shared" si="1"/>
        <v>9201566.185</v>
      </c>
      <c r="E26" s="2"/>
      <c r="F26" s="2"/>
      <c r="G26" s="2"/>
      <c r="H26" s="2"/>
    </row>
    <row r="27" spans="1:8" ht="15">
      <c r="A27" s="4">
        <f t="shared" si="2"/>
        <v>1984</v>
      </c>
      <c r="B27" s="10">
        <v>11101</v>
      </c>
      <c r="C27" s="6">
        <f t="shared" si="0"/>
        <v>23.5</v>
      </c>
      <c r="D27" s="1">
        <f t="shared" si="1"/>
        <v>260873.5</v>
      </c>
      <c r="E27" s="2"/>
      <c r="F27" s="2"/>
      <c r="G27" s="2"/>
      <c r="H27" s="2"/>
    </row>
    <row r="28" spans="1:8" ht="15">
      <c r="A28" s="4">
        <f t="shared" si="2"/>
        <v>1985</v>
      </c>
      <c r="B28" s="10">
        <v>4576</v>
      </c>
      <c r="C28" s="6">
        <f t="shared" si="0"/>
        <v>22.5</v>
      </c>
      <c r="D28" s="1">
        <f t="shared" si="1"/>
        <v>102960</v>
      </c>
      <c r="E28" s="2"/>
      <c r="F28" s="2"/>
      <c r="G28" s="2"/>
      <c r="H28" s="2"/>
    </row>
    <row r="29" spans="1:8" ht="15">
      <c r="A29" s="4">
        <f t="shared" si="2"/>
        <v>1986</v>
      </c>
      <c r="B29" s="10">
        <v>9562</v>
      </c>
      <c r="C29" s="6">
        <f t="shared" si="0"/>
        <v>21.5</v>
      </c>
      <c r="D29" s="1">
        <f t="shared" si="1"/>
        <v>205583</v>
      </c>
      <c r="E29" s="2"/>
      <c r="F29" s="2"/>
      <c r="G29" s="2"/>
      <c r="H29" s="2"/>
    </row>
    <row r="30" spans="1:8" ht="15">
      <c r="A30" s="4">
        <f t="shared" si="2"/>
        <v>1987</v>
      </c>
      <c r="B30" s="10">
        <v>31589.94</v>
      </c>
      <c r="C30" s="6">
        <f t="shared" si="0"/>
        <v>20.5</v>
      </c>
      <c r="D30" s="1">
        <f t="shared" si="1"/>
        <v>647593.77</v>
      </c>
      <c r="E30" s="2"/>
      <c r="F30" s="2"/>
      <c r="G30" s="2"/>
      <c r="H30" s="2"/>
    </row>
    <row r="31" spans="1:8" ht="15">
      <c r="A31" s="4">
        <f t="shared" si="2"/>
        <v>1988</v>
      </c>
      <c r="B31" s="10">
        <v>27554.34</v>
      </c>
      <c r="C31" s="6">
        <f t="shared" si="0"/>
        <v>19.5</v>
      </c>
      <c r="D31" s="1">
        <f t="shared" si="1"/>
        <v>537309.63</v>
      </c>
      <c r="E31" s="2"/>
      <c r="F31" s="2"/>
      <c r="G31" s="2"/>
      <c r="H31" s="2"/>
    </row>
    <row r="32" spans="1:8" ht="15">
      <c r="A32" s="4">
        <f t="shared" si="2"/>
        <v>1989</v>
      </c>
      <c r="B32" s="10">
        <v>57752</v>
      </c>
      <c r="C32" s="6">
        <f t="shared" si="0"/>
        <v>18.5</v>
      </c>
      <c r="D32" s="1">
        <f t="shared" si="1"/>
        <v>1068412</v>
      </c>
      <c r="E32" s="2"/>
      <c r="F32" s="2"/>
      <c r="G32" s="2"/>
      <c r="H32" s="2"/>
    </row>
    <row r="33" spans="1:8" ht="15">
      <c r="A33" s="4">
        <f t="shared" si="2"/>
        <v>1990</v>
      </c>
      <c r="B33" s="10">
        <v>284232.77</v>
      </c>
      <c r="C33" s="6">
        <f t="shared" si="0"/>
        <v>17.5</v>
      </c>
      <c r="D33" s="1">
        <f t="shared" si="1"/>
        <v>4974073.475000001</v>
      </c>
      <c r="E33" s="2"/>
      <c r="F33" s="2"/>
      <c r="G33" s="2"/>
      <c r="H33" s="2"/>
    </row>
    <row r="34" spans="1:8" ht="15">
      <c r="A34" s="4">
        <f t="shared" si="2"/>
        <v>1991</v>
      </c>
      <c r="B34" s="10">
        <v>1000945.31</v>
      </c>
      <c r="C34" s="6">
        <f t="shared" si="0"/>
        <v>16.5</v>
      </c>
      <c r="D34" s="1">
        <f t="shared" si="1"/>
        <v>16515597.615</v>
      </c>
      <c r="E34" s="2"/>
      <c r="F34" s="2"/>
      <c r="G34" s="2"/>
      <c r="H34" s="2"/>
    </row>
    <row r="35" spans="1:8" ht="15">
      <c r="A35" s="4">
        <f t="shared" si="2"/>
        <v>1992</v>
      </c>
      <c r="B35" s="10">
        <v>307034</v>
      </c>
      <c r="C35" s="6">
        <f t="shared" si="0"/>
        <v>15.5</v>
      </c>
      <c r="D35" s="1">
        <f t="shared" si="1"/>
        <v>4759027</v>
      </c>
      <c r="E35" s="2"/>
      <c r="F35" s="2"/>
      <c r="G35" s="2"/>
      <c r="H35" s="2"/>
    </row>
    <row r="36" spans="1:8" ht="15">
      <c r="A36" s="4">
        <f t="shared" si="2"/>
        <v>1993</v>
      </c>
      <c r="B36" s="10">
        <v>3804393</v>
      </c>
      <c r="C36" s="6">
        <f t="shared" si="0"/>
        <v>14.5</v>
      </c>
      <c r="D36" s="1">
        <f t="shared" si="1"/>
        <v>55163698.5</v>
      </c>
      <c r="E36" s="2"/>
      <c r="F36" s="2"/>
      <c r="G36" s="2"/>
      <c r="H36" s="2"/>
    </row>
    <row r="37" spans="1:8" ht="15">
      <c r="A37" s="4">
        <f t="shared" si="2"/>
        <v>1994</v>
      </c>
      <c r="B37" s="10">
        <v>2271337.2</v>
      </c>
      <c r="C37" s="6">
        <f t="shared" si="0"/>
        <v>13.5</v>
      </c>
      <c r="D37" s="1">
        <f t="shared" si="1"/>
        <v>30663052.200000003</v>
      </c>
      <c r="E37" s="2"/>
      <c r="F37" s="2"/>
      <c r="G37" s="2"/>
      <c r="H37" s="2"/>
    </row>
    <row r="38" spans="1:8" ht="15">
      <c r="A38" s="4">
        <f t="shared" si="2"/>
        <v>1995</v>
      </c>
      <c r="B38" s="10">
        <v>159153</v>
      </c>
      <c r="C38" s="6">
        <f t="shared" si="0"/>
        <v>12.5</v>
      </c>
      <c r="D38" s="1">
        <f t="shared" si="1"/>
        <v>1989412.5</v>
      </c>
      <c r="E38" s="2"/>
      <c r="F38" s="2"/>
      <c r="G38" s="2"/>
      <c r="H38" s="2"/>
    </row>
    <row r="39" spans="1:8" ht="15">
      <c r="A39" s="4">
        <f t="shared" si="2"/>
        <v>1996</v>
      </c>
      <c r="B39" s="10">
        <v>172825</v>
      </c>
      <c r="C39" s="6">
        <f t="shared" si="0"/>
        <v>11.5</v>
      </c>
      <c r="D39" s="1">
        <f t="shared" si="1"/>
        <v>1987487.5</v>
      </c>
      <c r="E39" s="2"/>
      <c r="F39" s="2"/>
      <c r="G39" s="2"/>
      <c r="H39" s="2"/>
    </row>
    <row r="40" spans="1:8" ht="15">
      <c r="A40" s="4">
        <f t="shared" si="2"/>
        <v>1997</v>
      </c>
      <c r="B40" s="10">
        <v>153712</v>
      </c>
      <c r="C40" s="6">
        <f t="shared" si="0"/>
        <v>10.5</v>
      </c>
      <c r="D40" s="1">
        <f t="shared" si="1"/>
        <v>1613976</v>
      </c>
      <c r="E40" s="2"/>
      <c r="F40" s="2"/>
      <c r="G40" s="2"/>
      <c r="H40" s="2"/>
    </row>
    <row r="41" spans="1:8" ht="15">
      <c r="A41" s="4">
        <f t="shared" si="2"/>
        <v>1998</v>
      </c>
      <c r="B41" s="10">
        <v>154472</v>
      </c>
      <c r="C41" s="6">
        <f t="shared" si="0"/>
        <v>9.5</v>
      </c>
      <c r="D41" s="1">
        <f t="shared" si="1"/>
        <v>1467484</v>
      </c>
      <c r="E41" s="2"/>
      <c r="F41" s="2"/>
      <c r="G41" s="2"/>
      <c r="H41" s="2"/>
    </row>
    <row r="42" spans="1:8" ht="15">
      <c r="A42" s="4">
        <f t="shared" si="2"/>
        <v>1999</v>
      </c>
      <c r="B42" s="10">
        <v>0</v>
      </c>
      <c r="C42" s="6">
        <f t="shared" si="0"/>
        <v>8.5</v>
      </c>
      <c r="D42" s="1">
        <f t="shared" si="1"/>
        <v>0</v>
      </c>
      <c r="E42" s="2"/>
      <c r="F42" s="2"/>
      <c r="G42" s="2"/>
      <c r="H42" s="2"/>
    </row>
    <row r="43" spans="1:8" ht="15">
      <c r="A43" s="4">
        <f t="shared" si="2"/>
        <v>2000</v>
      </c>
      <c r="B43" s="10">
        <v>84608.76</v>
      </c>
      <c r="C43" s="6">
        <f t="shared" si="0"/>
        <v>7.5</v>
      </c>
      <c r="D43" s="1">
        <f t="shared" si="1"/>
        <v>634565.7</v>
      </c>
      <c r="E43" s="2"/>
      <c r="F43" s="2"/>
      <c r="G43" s="2"/>
      <c r="H43" s="2"/>
    </row>
    <row r="44" spans="1:8" ht="15">
      <c r="A44" s="4">
        <f t="shared" si="2"/>
        <v>2001</v>
      </c>
      <c r="B44" s="10">
        <v>18552.38</v>
      </c>
      <c r="C44" s="6">
        <f t="shared" si="0"/>
        <v>6.5</v>
      </c>
      <c r="D44" s="1">
        <f t="shared" si="1"/>
        <v>120590.47</v>
      </c>
      <c r="E44" s="2"/>
      <c r="F44" s="2"/>
      <c r="G44" s="2"/>
      <c r="H44" s="2"/>
    </row>
    <row r="45" spans="1:8" ht="15">
      <c r="A45" s="4">
        <f t="shared" si="2"/>
        <v>2002</v>
      </c>
      <c r="B45" s="10">
        <v>5915959.4</v>
      </c>
      <c r="C45" s="6">
        <f t="shared" si="0"/>
        <v>5.5</v>
      </c>
      <c r="D45" s="1">
        <f t="shared" si="1"/>
        <v>32537776.700000003</v>
      </c>
      <c r="E45" s="2"/>
      <c r="F45" s="2"/>
      <c r="G45" s="2"/>
      <c r="H45" s="2"/>
    </row>
    <row r="46" spans="1:8" ht="15">
      <c r="A46" s="4">
        <f t="shared" si="2"/>
        <v>2003</v>
      </c>
      <c r="B46" s="10">
        <v>2339520.54</v>
      </c>
      <c r="C46" s="6">
        <f t="shared" si="0"/>
        <v>4.5</v>
      </c>
      <c r="D46" s="1">
        <f t="shared" si="1"/>
        <v>10527842.43</v>
      </c>
      <c r="E46" s="2"/>
      <c r="F46" s="2"/>
      <c r="G46" s="2"/>
      <c r="H46" s="2"/>
    </row>
    <row r="47" spans="1:8" ht="15">
      <c r="A47" s="4">
        <f t="shared" si="2"/>
        <v>2004</v>
      </c>
      <c r="B47" s="10">
        <v>294210.56</v>
      </c>
      <c r="C47" s="6">
        <f t="shared" si="0"/>
        <v>3.5</v>
      </c>
      <c r="D47" s="1">
        <f t="shared" si="1"/>
        <v>1029736.96</v>
      </c>
      <c r="E47" s="2"/>
      <c r="F47" s="2"/>
      <c r="G47" s="2"/>
      <c r="H47" s="2"/>
    </row>
    <row r="48" spans="1:8" ht="15">
      <c r="A48" s="4">
        <f t="shared" si="2"/>
        <v>2005</v>
      </c>
      <c r="B48" s="10">
        <v>1962470.11</v>
      </c>
      <c r="C48" s="6">
        <f t="shared" si="0"/>
        <v>2.5</v>
      </c>
      <c r="D48" s="1">
        <f t="shared" si="1"/>
        <v>4906175.275</v>
      </c>
      <c r="E48" s="2"/>
      <c r="F48" s="2"/>
      <c r="G48" s="2"/>
      <c r="H48" s="2"/>
    </row>
    <row r="49" spans="1:8" ht="15">
      <c r="A49" s="4">
        <f t="shared" si="2"/>
        <v>2006</v>
      </c>
      <c r="B49" s="10">
        <v>120399.48</v>
      </c>
      <c r="C49" s="6">
        <f>C50+1</f>
        <v>1.5</v>
      </c>
      <c r="D49" s="1">
        <f t="shared" si="1"/>
        <v>180599.22</v>
      </c>
      <c r="E49" s="2"/>
      <c r="F49" s="2"/>
      <c r="G49" s="2"/>
      <c r="H49" s="2"/>
    </row>
    <row r="50" spans="1:8" ht="15">
      <c r="A50" s="4">
        <f t="shared" si="2"/>
        <v>2007</v>
      </c>
      <c r="B50" s="10">
        <v>8173260.51</v>
      </c>
      <c r="C50" s="6">
        <v>0.5</v>
      </c>
      <c r="D50" s="1">
        <f t="shared" si="1"/>
        <v>4086630.255</v>
      </c>
      <c r="E50" s="2"/>
      <c r="F50" s="2"/>
      <c r="G50" s="2"/>
      <c r="H50" s="2"/>
    </row>
    <row r="51" spans="1:8" ht="15">
      <c r="A51" s="4"/>
      <c r="B51" s="1"/>
      <c r="C51" s="6"/>
      <c r="D51" s="1"/>
      <c r="E51" s="2"/>
      <c r="F51" s="2"/>
      <c r="G51" s="2"/>
      <c r="H51" s="2"/>
    </row>
    <row r="52" spans="1:8" ht="15">
      <c r="A52" s="4" t="s">
        <v>10</v>
      </c>
      <c r="B52" s="7">
        <f>SUM(B10:B51)</f>
        <v>42617190.989999995</v>
      </c>
      <c r="C52" s="8"/>
      <c r="D52" s="7">
        <f>SUM(D10:D51)</f>
        <v>766130881.0250002</v>
      </c>
      <c r="E52" s="9">
        <f>D52/B52</f>
        <v>17.977038449220426</v>
      </c>
      <c r="F52" s="2"/>
      <c r="G52" s="2"/>
      <c r="H52" s="2"/>
    </row>
    <row r="53" spans="1:8" ht="15">
      <c r="A53" s="2"/>
      <c r="B53" s="1"/>
      <c r="C53" s="6"/>
      <c r="D53" s="1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315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1967</v>
      </c>
      <c r="B10" s="10">
        <v>2975114.04</v>
      </c>
      <c r="C10" s="6">
        <f aca="true" t="shared" si="0" ref="C10:C48">C11+1</f>
        <v>40.5</v>
      </c>
      <c r="D10" s="1">
        <f aca="true" t="shared" si="1" ref="D10:D50">C10*B10</f>
        <v>120492118.62</v>
      </c>
      <c r="E10" s="2"/>
      <c r="F10" s="2"/>
      <c r="G10" s="2"/>
      <c r="H10" s="2"/>
    </row>
    <row r="11" spans="1:8" ht="15">
      <c r="A11" s="4">
        <f aca="true" t="shared" si="2" ref="A11:A50">A10+1</f>
        <v>1968</v>
      </c>
      <c r="B11" s="10">
        <v>0</v>
      </c>
      <c r="C11" s="6">
        <f t="shared" si="0"/>
        <v>39.5</v>
      </c>
      <c r="D11" s="1">
        <f t="shared" si="1"/>
        <v>0</v>
      </c>
      <c r="E11" s="2"/>
      <c r="F11" s="2"/>
      <c r="G11" s="2"/>
      <c r="H11" s="2"/>
    </row>
    <row r="12" spans="1:8" ht="15">
      <c r="A12" s="4">
        <f t="shared" si="2"/>
        <v>1969</v>
      </c>
      <c r="B12" s="10">
        <v>40941</v>
      </c>
      <c r="C12" s="6">
        <f t="shared" si="0"/>
        <v>38.5</v>
      </c>
      <c r="D12" s="1">
        <f t="shared" si="1"/>
        <v>1576228.5</v>
      </c>
      <c r="E12" s="2"/>
      <c r="F12" s="2"/>
      <c r="G12" s="2"/>
      <c r="H12" s="2"/>
    </row>
    <row r="13" spans="1:8" ht="15">
      <c r="A13" s="4">
        <f t="shared" si="2"/>
        <v>1970</v>
      </c>
      <c r="B13" s="10">
        <v>5470</v>
      </c>
      <c r="C13" s="6">
        <f t="shared" si="0"/>
        <v>37.5</v>
      </c>
      <c r="D13" s="1">
        <f t="shared" si="1"/>
        <v>205125</v>
      </c>
      <c r="E13" s="2"/>
      <c r="F13" s="2"/>
      <c r="G13" s="2"/>
      <c r="H13" s="2"/>
    </row>
    <row r="14" spans="1:8" ht="15">
      <c r="A14" s="4">
        <f t="shared" si="2"/>
        <v>1971</v>
      </c>
      <c r="B14" s="10">
        <v>3074</v>
      </c>
      <c r="C14" s="6">
        <f t="shared" si="0"/>
        <v>36.5</v>
      </c>
      <c r="D14" s="1">
        <f t="shared" si="1"/>
        <v>112201</v>
      </c>
      <c r="E14" s="2"/>
      <c r="F14" s="2"/>
      <c r="G14" s="2"/>
      <c r="H14" s="2"/>
    </row>
    <row r="15" spans="1:8" ht="15">
      <c r="A15" s="4">
        <f t="shared" si="2"/>
        <v>1972</v>
      </c>
      <c r="B15" s="10">
        <v>593</v>
      </c>
      <c r="C15" s="6">
        <f t="shared" si="0"/>
        <v>35.5</v>
      </c>
      <c r="D15" s="1">
        <f t="shared" si="1"/>
        <v>21051.5</v>
      </c>
      <c r="E15" s="2"/>
      <c r="F15" s="2"/>
      <c r="G15" s="2"/>
      <c r="H15" s="2"/>
    </row>
    <row r="16" spans="1:8" ht="15">
      <c r="A16" s="4">
        <f t="shared" si="2"/>
        <v>1973</v>
      </c>
      <c r="B16" s="10">
        <v>168825</v>
      </c>
      <c r="C16" s="6">
        <f t="shared" si="0"/>
        <v>34.5</v>
      </c>
      <c r="D16" s="1">
        <f t="shared" si="1"/>
        <v>5824462.5</v>
      </c>
      <c r="E16" s="2"/>
      <c r="F16" s="2"/>
      <c r="G16" s="2"/>
      <c r="H16" s="2"/>
    </row>
    <row r="17" spans="1:8" ht="15">
      <c r="A17" s="4">
        <f t="shared" si="2"/>
        <v>1974</v>
      </c>
      <c r="B17" s="10">
        <v>247276.25</v>
      </c>
      <c r="C17" s="6">
        <f t="shared" si="0"/>
        <v>33.5</v>
      </c>
      <c r="D17" s="1">
        <f t="shared" si="1"/>
        <v>8283754.375</v>
      </c>
      <c r="E17" s="2"/>
      <c r="F17" s="2"/>
      <c r="G17" s="2"/>
      <c r="H17" s="2"/>
    </row>
    <row r="18" spans="1:8" ht="15">
      <c r="A18" s="4">
        <f t="shared" si="2"/>
        <v>1975</v>
      </c>
      <c r="B18" s="10">
        <v>2.27</v>
      </c>
      <c r="C18" s="6">
        <f t="shared" si="0"/>
        <v>32.5</v>
      </c>
      <c r="D18" s="1">
        <f t="shared" si="1"/>
        <v>73.775</v>
      </c>
      <c r="E18" s="2"/>
      <c r="F18" s="2"/>
      <c r="G18" s="2"/>
      <c r="H18" s="2"/>
    </row>
    <row r="19" spans="1:8" ht="15">
      <c r="A19" s="4">
        <f t="shared" si="2"/>
        <v>1976</v>
      </c>
      <c r="B19" s="10">
        <v>21</v>
      </c>
      <c r="C19" s="6">
        <f t="shared" si="0"/>
        <v>31.5</v>
      </c>
      <c r="D19" s="1">
        <f t="shared" si="1"/>
        <v>661.5</v>
      </c>
      <c r="E19" s="2"/>
      <c r="F19" s="2"/>
      <c r="G19" s="2"/>
      <c r="H19" s="2"/>
    </row>
    <row r="20" spans="1:8" ht="15">
      <c r="A20" s="4">
        <f t="shared" si="2"/>
        <v>1977</v>
      </c>
      <c r="B20" s="10">
        <v>0</v>
      </c>
      <c r="C20" s="6">
        <f t="shared" si="0"/>
        <v>30.5</v>
      </c>
      <c r="D20" s="1">
        <f t="shared" si="1"/>
        <v>0</v>
      </c>
      <c r="E20" s="2"/>
      <c r="F20" s="2"/>
      <c r="G20" s="2"/>
      <c r="H20" s="2"/>
    </row>
    <row r="21" spans="1:8" ht="15">
      <c r="A21" s="4">
        <f t="shared" si="2"/>
        <v>1978</v>
      </c>
      <c r="B21" s="10">
        <v>18331</v>
      </c>
      <c r="C21" s="6">
        <f t="shared" si="0"/>
        <v>29.5</v>
      </c>
      <c r="D21" s="1">
        <f t="shared" si="1"/>
        <v>540764.5</v>
      </c>
      <c r="E21" s="2"/>
      <c r="F21" s="2"/>
      <c r="G21" s="2"/>
      <c r="H21" s="2"/>
    </row>
    <row r="22" spans="1:8" ht="15">
      <c r="A22" s="4">
        <f t="shared" si="2"/>
        <v>1979</v>
      </c>
      <c r="B22" s="10">
        <v>232968.53</v>
      </c>
      <c r="C22" s="6">
        <f t="shared" si="0"/>
        <v>28.5</v>
      </c>
      <c r="D22" s="1">
        <f t="shared" si="1"/>
        <v>6639603.1049999995</v>
      </c>
      <c r="E22" s="2"/>
      <c r="F22" s="2"/>
      <c r="G22" s="2"/>
      <c r="H22" s="2"/>
    </row>
    <row r="23" spans="1:8" ht="15">
      <c r="A23" s="4">
        <f t="shared" si="2"/>
        <v>1980</v>
      </c>
      <c r="B23" s="10">
        <v>4368167</v>
      </c>
      <c r="C23" s="6">
        <f t="shared" si="0"/>
        <v>27.5</v>
      </c>
      <c r="D23" s="1">
        <f t="shared" si="1"/>
        <v>120124592.5</v>
      </c>
      <c r="E23" s="2"/>
      <c r="F23" s="2"/>
      <c r="G23" s="2"/>
      <c r="H23" s="2"/>
    </row>
    <row r="24" spans="1:8" ht="15">
      <c r="A24" s="4">
        <f t="shared" si="2"/>
        <v>1981</v>
      </c>
      <c r="B24" s="10">
        <v>45376</v>
      </c>
      <c r="C24" s="6">
        <f t="shared" si="0"/>
        <v>26.5</v>
      </c>
      <c r="D24" s="1">
        <f t="shared" si="1"/>
        <v>1202464</v>
      </c>
      <c r="E24" s="2"/>
      <c r="F24" s="2"/>
      <c r="G24" s="2"/>
      <c r="H24" s="2"/>
    </row>
    <row r="25" spans="1:8" ht="15">
      <c r="A25" s="4">
        <f t="shared" si="2"/>
        <v>1982</v>
      </c>
      <c r="B25" s="10">
        <v>78722</v>
      </c>
      <c r="C25" s="6">
        <f t="shared" si="0"/>
        <v>25.5</v>
      </c>
      <c r="D25" s="1">
        <f t="shared" si="1"/>
        <v>2007411</v>
      </c>
      <c r="E25" s="2"/>
      <c r="F25" s="2"/>
      <c r="G25" s="2"/>
      <c r="H25" s="2"/>
    </row>
    <row r="26" spans="1:8" ht="15">
      <c r="A26" s="4">
        <f t="shared" si="2"/>
        <v>1983</v>
      </c>
      <c r="B26" s="10">
        <v>16992.5</v>
      </c>
      <c r="C26" s="6">
        <f t="shared" si="0"/>
        <v>24.5</v>
      </c>
      <c r="D26" s="1">
        <f t="shared" si="1"/>
        <v>416316.25</v>
      </c>
      <c r="E26" s="2"/>
      <c r="F26" s="2"/>
      <c r="G26" s="2"/>
      <c r="H26" s="2"/>
    </row>
    <row r="27" spans="1:8" ht="15">
      <c r="A27" s="4">
        <f t="shared" si="2"/>
        <v>1984</v>
      </c>
      <c r="B27" s="10">
        <v>186</v>
      </c>
      <c r="C27" s="6">
        <f t="shared" si="0"/>
        <v>23.5</v>
      </c>
      <c r="D27" s="1">
        <f t="shared" si="1"/>
        <v>4371</v>
      </c>
      <c r="E27" s="2"/>
      <c r="F27" s="2"/>
      <c r="G27" s="2"/>
      <c r="H27" s="2"/>
    </row>
    <row r="28" spans="1:8" ht="15">
      <c r="A28" s="4">
        <f t="shared" si="2"/>
        <v>1985</v>
      </c>
      <c r="B28" s="10">
        <v>34799</v>
      </c>
      <c r="C28" s="6">
        <f t="shared" si="0"/>
        <v>22.5</v>
      </c>
      <c r="D28" s="1">
        <f t="shared" si="1"/>
        <v>782977.5</v>
      </c>
      <c r="E28" s="2"/>
      <c r="F28" s="2"/>
      <c r="G28" s="2"/>
      <c r="H28" s="2"/>
    </row>
    <row r="29" spans="1:8" ht="15">
      <c r="A29" s="4">
        <f t="shared" si="2"/>
        <v>1986</v>
      </c>
      <c r="B29" s="10">
        <v>24301</v>
      </c>
      <c r="C29" s="6">
        <f t="shared" si="0"/>
        <v>21.5</v>
      </c>
      <c r="D29" s="1">
        <f t="shared" si="1"/>
        <v>522471.5</v>
      </c>
      <c r="E29" s="2"/>
      <c r="F29" s="2"/>
      <c r="G29" s="2"/>
      <c r="H29" s="2"/>
    </row>
    <row r="30" spans="1:8" ht="15">
      <c r="A30" s="4">
        <f t="shared" si="2"/>
        <v>1987</v>
      </c>
      <c r="B30" s="10">
        <v>213085.69</v>
      </c>
      <c r="C30" s="6">
        <f t="shared" si="0"/>
        <v>20.5</v>
      </c>
      <c r="D30" s="1">
        <f t="shared" si="1"/>
        <v>4368256.6450000005</v>
      </c>
      <c r="E30" s="2"/>
      <c r="F30" s="2"/>
      <c r="G30" s="2"/>
      <c r="H30" s="2"/>
    </row>
    <row r="31" spans="1:8" ht="15">
      <c r="A31" s="4">
        <f t="shared" si="2"/>
        <v>1988</v>
      </c>
      <c r="B31" s="10">
        <v>4987</v>
      </c>
      <c r="C31" s="6">
        <f t="shared" si="0"/>
        <v>19.5</v>
      </c>
      <c r="D31" s="1">
        <f t="shared" si="1"/>
        <v>97246.5</v>
      </c>
      <c r="E31" s="2"/>
      <c r="F31" s="2"/>
      <c r="G31" s="2"/>
      <c r="H31" s="2"/>
    </row>
    <row r="32" spans="1:8" ht="15">
      <c r="A32" s="4">
        <f t="shared" si="2"/>
        <v>1989</v>
      </c>
      <c r="B32" s="10">
        <v>102218</v>
      </c>
      <c r="C32" s="6">
        <f t="shared" si="0"/>
        <v>18.5</v>
      </c>
      <c r="D32" s="1">
        <f t="shared" si="1"/>
        <v>1891033</v>
      </c>
      <c r="E32" s="2"/>
      <c r="F32" s="2"/>
      <c r="G32" s="2"/>
      <c r="H32" s="2"/>
    </row>
    <row r="33" spans="1:8" ht="15">
      <c r="A33" s="4">
        <f t="shared" si="2"/>
        <v>1990</v>
      </c>
      <c r="B33" s="10">
        <v>47949</v>
      </c>
      <c r="C33" s="6">
        <f t="shared" si="0"/>
        <v>17.5</v>
      </c>
      <c r="D33" s="1">
        <f t="shared" si="1"/>
        <v>839107.5</v>
      </c>
      <c r="E33" s="2"/>
      <c r="F33" s="2"/>
      <c r="G33" s="2"/>
      <c r="H33" s="2"/>
    </row>
    <row r="34" spans="1:8" ht="15">
      <c r="A34" s="4">
        <f t="shared" si="2"/>
        <v>1991</v>
      </c>
      <c r="B34" s="10">
        <v>205318</v>
      </c>
      <c r="C34" s="6">
        <f t="shared" si="0"/>
        <v>16.5</v>
      </c>
      <c r="D34" s="1">
        <f t="shared" si="1"/>
        <v>3387747</v>
      </c>
      <c r="E34" s="2"/>
      <c r="F34" s="2"/>
      <c r="G34" s="2"/>
      <c r="H34" s="2"/>
    </row>
    <row r="35" spans="1:8" ht="15">
      <c r="A35" s="4">
        <f t="shared" si="2"/>
        <v>1992</v>
      </c>
      <c r="B35" s="10">
        <v>764112</v>
      </c>
      <c r="C35" s="6">
        <f t="shared" si="0"/>
        <v>15.5</v>
      </c>
      <c r="D35" s="1">
        <f t="shared" si="1"/>
        <v>11843736</v>
      </c>
      <c r="E35" s="2"/>
      <c r="F35" s="2"/>
      <c r="G35" s="2"/>
      <c r="H35" s="2"/>
    </row>
    <row r="36" spans="1:8" ht="15">
      <c r="A36" s="4">
        <f t="shared" si="2"/>
        <v>1993</v>
      </c>
      <c r="B36" s="10">
        <v>28537</v>
      </c>
      <c r="C36" s="6">
        <f t="shared" si="0"/>
        <v>14.5</v>
      </c>
      <c r="D36" s="1">
        <f t="shared" si="1"/>
        <v>413786.5</v>
      </c>
      <c r="E36" s="2"/>
      <c r="F36" s="2"/>
      <c r="G36" s="2"/>
      <c r="H36" s="2"/>
    </row>
    <row r="37" spans="1:8" ht="15">
      <c r="A37" s="4">
        <f t="shared" si="2"/>
        <v>1994</v>
      </c>
      <c r="B37" s="10">
        <v>70867</v>
      </c>
      <c r="C37" s="6">
        <f t="shared" si="0"/>
        <v>13.5</v>
      </c>
      <c r="D37" s="1">
        <f t="shared" si="1"/>
        <v>956704.5</v>
      </c>
      <c r="E37" s="2"/>
      <c r="F37" s="2"/>
      <c r="G37" s="2"/>
      <c r="H37" s="2"/>
    </row>
    <row r="38" spans="1:8" ht="15">
      <c r="A38" s="4">
        <f t="shared" si="2"/>
        <v>1995</v>
      </c>
      <c r="B38" s="10">
        <v>0</v>
      </c>
      <c r="C38" s="6">
        <f t="shared" si="0"/>
        <v>12.5</v>
      </c>
      <c r="D38" s="1">
        <f t="shared" si="1"/>
        <v>0</v>
      </c>
      <c r="E38" s="2"/>
      <c r="F38" s="2"/>
      <c r="G38" s="2"/>
      <c r="H38" s="2"/>
    </row>
    <row r="39" spans="1:8" ht="15">
      <c r="A39" s="4">
        <f t="shared" si="2"/>
        <v>1996</v>
      </c>
      <c r="B39" s="10">
        <v>65307</v>
      </c>
      <c r="C39" s="6">
        <f t="shared" si="0"/>
        <v>11.5</v>
      </c>
      <c r="D39" s="1">
        <f t="shared" si="1"/>
        <v>751030.5</v>
      </c>
      <c r="E39" s="2"/>
      <c r="F39" s="2"/>
      <c r="G39" s="2"/>
      <c r="H39" s="2"/>
    </row>
    <row r="40" spans="1:8" ht="15">
      <c r="A40" s="4">
        <f t="shared" si="2"/>
        <v>1997</v>
      </c>
      <c r="B40" s="10">
        <v>20435</v>
      </c>
      <c r="C40" s="6">
        <f t="shared" si="0"/>
        <v>10.5</v>
      </c>
      <c r="D40" s="1">
        <f t="shared" si="1"/>
        <v>214567.5</v>
      </c>
      <c r="E40" s="2"/>
      <c r="F40" s="2"/>
      <c r="G40" s="2"/>
      <c r="H40" s="2"/>
    </row>
    <row r="41" spans="1:8" ht="15">
      <c r="A41" s="4">
        <f t="shared" si="2"/>
        <v>1998</v>
      </c>
      <c r="B41" s="10">
        <v>16636</v>
      </c>
      <c r="C41" s="6">
        <f t="shared" si="0"/>
        <v>9.5</v>
      </c>
      <c r="D41" s="1">
        <f t="shared" si="1"/>
        <v>158042</v>
      </c>
      <c r="E41" s="2"/>
      <c r="F41" s="2"/>
      <c r="G41" s="2"/>
      <c r="H41" s="2"/>
    </row>
    <row r="42" spans="1:8" ht="15">
      <c r="A42" s="4">
        <f t="shared" si="2"/>
        <v>1999</v>
      </c>
      <c r="B42" s="10">
        <v>0</v>
      </c>
      <c r="C42" s="6">
        <f t="shared" si="0"/>
        <v>8.5</v>
      </c>
      <c r="D42" s="1">
        <f t="shared" si="1"/>
        <v>0</v>
      </c>
      <c r="E42" s="2"/>
      <c r="F42" s="2"/>
      <c r="G42" s="2"/>
      <c r="H42" s="2"/>
    </row>
    <row r="43" spans="1:8" ht="15">
      <c r="A43" s="4">
        <f t="shared" si="2"/>
        <v>2000</v>
      </c>
      <c r="B43" s="10">
        <v>339346.74</v>
      </c>
      <c r="C43" s="6">
        <f t="shared" si="0"/>
        <v>7.5</v>
      </c>
      <c r="D43" s="1">
        <f t="shared" si="1"/>
        <v>2545100.55</v>
      </c>
      <c r="E43" s="2"/>
      <c r="F43" s="2"/>
      <c r="G43" s="2"/>
      <c r="H43" s="2"/>
    </row>
    <row r="44" spans="1:8" ht="15">
      <c r="A44" s="4">
        <f t="shared" si="2"/>
        <v>2001</v>
      </c>
      <c r="B44" s="10">
        <v>46529.05</v>
      </c>
      <c r="C44" s="6">
        <f t="shared" si="0"/>
        <v>6.5</v>
      </c>
      <c r="D44" s="1">
        <f t="shared" si="1"/>
        <v>302438.825</v>
      </c>
      <c r="E44" s="2"/>
      <c r="F44" s="2"/>
      <c r="G44" s="2"/>
      <c r="H44" s="2"/>
    </row>
    <row r="45" spans="1:8" ht="15">
      <c r="A45" s="4">
        <f t="shared" si="2"/>
        <v>2002</v>
      </c>
      <c r="B45" s="10">
        <v>187271.9</v>
      </c>
      <c r="C45" s="6">
        <f t="shared" si="0"/>
        <v>5.5</v>
      </c>
      <c r="D45" s="1">
        <f t="shared" si="1"/>
        <v>1029995.45</v>
      </c>
      <c r="E45" s="2"/>
      <c r="F45" s="2"/>
      <c r="G45" s="2"/>
      <c r="H45" s="2"/>
    </row>
    <row r="46" spans="1:8" ht="15">
      <c r="A46" s="4">
        <f t="shared" si="2"/>
        <v>2003</v>
      </c>
      <c r="B46" s="10">
        <v>5497782.25</v>
      </c>
      <c r="C46" s="6">
        <f t="shared" si="0"/>
        <v>4.5</v>
      </c>
      <c r="D46" s="1">
        <f t="shared" si="1"/>
        <v>24740020.125</v>
      </c>
      <c r="E46" s="2"/>
      <c r="F46" s="2"/>
      <c r="G46" s="2"/>
      <c r="H46" s="2"/>
    </row>
    <row r="47" spans="1:8" ht="15">
      <c r="A47" s="4">
        <f t="shared" si="2"/>
        <v>2004</v>
      </c>
      <c r="B47" s="10">
        <v>40642.9</v>
      </c>
      <c r="C47" s="6">
        <f t="shared" si="0"/>
        <v>3.5</v>
      </c>
      <c r="D47" s="1">
        <f t="shared" si="1"/>
        <v>142250.15</v>
      </c>
      <c r="E47" s="2"/>
      <c r="F47" s="2"/>
      <c r="G47" s="2"/>
      <c r="H47" s="2"/>
    </row>
    <row r="48" spans="1:8" ht="15">
      <c r="A48" s="4">
        <f t="shared" si="2"/>
        <v>2005</v>
      </c>
      <c r="B48" s="10">
        <v>407132.91</v>
      </c>
      <c r="C48" s="6">
        <f t="shared" si="0"/>
        <v>2.5</v>
      </c>
      <c r="D48" s="1">
        <f t="shared" si="1"/>
        <v>1017832.2749999999</v>
      </c>
      <c r="E48" s="2"/>
      <c r="F48" s="2"/>
      <c r="G48" s="2"/>
      <c r="H48" s="2"/>
    </row>
    <row r="49" spans="1:8" ht="15">
      <c r="A49" s="4">
        <f t="shared" si="2"/>
        <v>2006</v>
      </c>
      <c r="B49" s="10">
        <v>361505.79</v>
      </c>
      <c r="C49" s="6">
        <f>C50+1</f>
        <v>1.5</v>
      </c>
      <c r="D49" s="1">
        <f t="shared" si="1"/>
        <v>542258.6849999999</v>
      </c>
      <c r="E49" s="2"/>
      <c r="F49" s="2"/>
      <c r="G49" s="2"/>
      <c r="H49" s="2"/>
    </row>
    <row r="50" spans="1:8" ht="15">
      <c r="A50" s="4">
        <f t="shared" si="2"/>
        <v>2007</v>
      </c>
      <c r="B50" s="10">
        <v>449465.56</v>
      </c>
      <c r="C50" s="6">
        <v>0.5</v>
      </c>
      <c r="D50" s="1">
        <f t="shared" si="1"/>
        <v>224732.78</v>
      </c>
      <c r="E50" s="2"/>
      <c r="F50" s="2"/>
      <c r="G50" s="2"/>
      <c r="H50" s="2"/>
    </row>
    <row r="51" spans="1:8" ht="15">
      <c r="A51" s="4"/>
      <c r="B51" s="1"/>
      <c r="C51" s="6"/>
      <c r="D51" s="1"/>
      <c r="E51" s="2"/>
      <c r="F51" s="2"/>
      <c r="G51" s="2"/>
      <c r="H51" s="2"/>
    </row>
    <row r="52" spans="1:8" ht="15">
      <c r="A52" s="4" t="s">
        <v>10</v>
      </c>
      <c r="B52" s="7">
        <f>SUM(B10:B51)</f>
        <v>17130288.38</v>
      </c>
      <c r="C52" s="8"/>
      <c r="D52" s="7">
        <f>SUM(D10:D51)</f>
        <v>324222534.6099999</v>
      </c>
      <c r="E52" s="9">
        <f>D52/B52</f>
        <v>18.926857938278324</v>
      </c>
      <c r="F52" s="2"/>
      <c r="G52" s="2"/>
      <c r="H52" s="2"/>
    </row>
    <row r="53" spans="1:8" ht="15">
      <c r="A53" s="2"/>
      <c r="B53" s="1"/>
      <c r="C53" s="6"/>
      <c r="D53" s="1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316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1967</v>
      </c>
      <c r="B10" s="10">
        <v>666564.62</v>
      </c>
      <c r="C10" s="6">
        <f aca="true" t="shared" si="0" ref="C10:C48">C11+1</f>
        <v>40.5</v>
      </c>
      <c r="D10" s="1">
        <f aca="true" t="shared" si="1" ref="D10:D50">C10*B10</f>
        <v>26995867.11</v>
      </c>
      <c r="E10" s="2"/>
      <c r="F10" s="2"/>
      <c r="G10" s="2"/>
      <c r="H10" s="2"/>
    </row>
    <row r="11" spans="1:8" ht="15">
      <c r="A11" s="4">
        <f aca="true" t="shared" si="2" ref="A11:A50">A10+1</f>
        <v>1968</v>
      </c>
      <c r="B11" s="10">
        <v>0</v>
      </c>
      <c r="C11" s="6">
        <f t="shared" si="0"/>
        <v>39.5</v>
      </c>
      <c r="D11" s="1">
        <f t="shared" si="1"/>
        <v>0</v>
      </c>
      <c r="E11" s="2"/>
      <c r="F11" s="2"/>
      <c r="G11" s="2"/>
      <c r="H11" s="2"/>
    </row>
    <row r="12" spans="1:8" ht="15">
      <c r="A12" s="4">
        <f t="shared" si="2"/>
        <v>1969</v>
      </c>
      <c r="B12" s="10">
        <v>6441</v>
      </c>
      <c r="C12" s="6">
        <f t="shared" si="0"/>
        <v>38.5</v>
      </c>
      <c r="D12" s="1">
        <f t="shared" si="1"/>
        <v>247978.5</v>
      </c>
      <c r="E12" s="2"/>
      <c r="F12" s="2"/>
      <c r="G12" s="2"/>
      <c r="H12" s="2"/>
    </row>
    <row r="13" spans="1:8" ht="15">
      <c r="A13" s="4">
        <f t="shared" si="2"/>
        <v>1970</v>
      </c>
      <c r="B13" s="10">
        <v>17509</v>
      </c>
      <c r="C13" s="6">
        <f t="shared" si="0"/>
        <v>37.5</v>
      </c>
      <c r="D13" s="1">
        <f t="shared" si="1"/>
        <v>656587.5</v>
      </c>
      <c r="E13" s="2"/>
      <c r="F13" s="2"/>
      <c r="G13" s="2"/>
      <c r="H13" s="2"/>
    </row>
    <row r="14" spans="1:8" ht="15">
      <c r="A14" s="4">
        <f t="shared" si="2"/>
        <v>1971</v>
      </c>
      <c r="B14" s="10">
        <v>6182</v>
      </c>
      <c r="C14" s="6">
        <f t="shared" si="0"/>
        <v>36.5</v>
      </c>
      <c r="D14" s="1">
        <f t="shared" si="1"/>
        <v>225643</v>
      </c>
      <c r="E14" s="2"/>
      <c r="F14" s="2"/>
      <c r="G14" s="2"/>
      <c r="H14" s="2"/>
    </row>
    <row r="15" spans="1:8" ht="15">
      <c r="A15" s="4">
        <f t="shared" si="2"/>
        <v>1972</v>
      </c>
      <c r="B15" s="10">
        <v>0</v>
      </c>
      <c r="C15" s="6">
        <f t="shared" si="0"/>
        <v>35.5</v>
      </c>
      <c r="D15" s="1">
        <f t="shared" si="1"/>
        <v>0</v>
      </c>
      <c r="E15" s="2"/>
      <c r="F15" s="2"/>
      <c r="G15" s="2"/>
      <c r="H15" s="2"/>
    </row>
    <row r="16" spans="1:8" ht="15">
      <c r="A16" s="4">
        <f t="shared" si="2"/>
        <v>1973</v>
      </c>
      <c r="B16" s="10">
        <v>45</v>
      </c>
      <c r="C16" s="6">
        <f t="shared" si="0"/>
        <v>34.5</v>
      </c>
      <c r="D16" s="1">
        <f t="shared" si="1"/>
        <v>1552.5</v>
      </c>
      <c r="E16" s="2"/>
      <c r="F16" s="2"/>
      <c r="G16" s="2"/>
      <c r="H16" s="2"/>
    </row>
    <row r="17" spans="1:8" ht="15">
      <c r="A17" s="4">
        <f t="shared" si="2"/>
        <v>1974</v>
      </c>
      <c r="B17" s="10">
        <v>4762</v>
      </c>
      <c r="C17" s="6">
        <f t="shared" si="0"/>
        <v>33.5</v>
      </c>
      <c r="D17" s="1">
        <f t="shared" si="1"/>
        <v>159527</v>
      </c>
      <c r="E17" s="2"/>
      <c r="F17" s="2"/>
      <c r="G17" s="2"/>
      <c r="H17" s="2"/>
    </row>
    <row r="18" spans="1:8" ht="15">
      <c r="A18" s="4">
        <f t="shared" si="2"/>
        <v>1975</v>
      </c>
      <c r="B18" s="10">
        <v>2185.98</v>
      </c>
      <c r="C18" s="6">
        <f t="shared" si="0"/>
        <v>32.5</v>
      </c>
      <c r="D18" s="1">
        <f t="shared" si="1"/>
        <v>71044.35</v>
      </c>
      <c r="E18" s="2"/>
      <c r="F18" s="2"/>
      <c r="G18" s="2"/>
      <c r="H18" s="2"/>
    </row>
    <row r="19" spans="1:8" ht="15">
      <c r="A19" s="4">
        <f t="shared" si="2"/>
        <v>1976</v>
      </c>
      <c r="B19" s="10">
        <v>92651</v>
      </c>
      <c r="C19" s="6">
        <f t="shared" si="0"/>
        <v>31.5</v>
      </c>
      <c r="D19" s="1">
        <f t="shared" si="1"/>
        <v>2918506.5</v>
      </c>
      <c r="E19" s="2"/>
      <c r="F19" s="2"/>
      <c r="G19" s="2"/>
      <c r="H19" s="2"/>
    </row>
    <row r="20" spans="1:8" ht="15">
      <c r="A20" s="4">
        <f t="shared" si="2"/>
        <v>1977</v>
      </c>
      <c r="B20" s="10">
        <v>3780.03</v>
      </c>
      <c r="C20" s="6">
        <f t="shared" si="0"/>
        <v>30.5</v>
      </c>
      <c r="D20" s="1">
        <f t="shared" si="1"/>
        <v>115290.91500000001</v>
      </c>
      <c r="E20" s="2"/>
      <c r="F20" s="2"/>
      <c r="G20" s="2"/>
      <c r="H20" s="2"/>
    </row>
    <row r="21" spans="1:8" ht="15">
      <c r="A21" s="4">
        <f t="shared" si="2"/>
        <v>1978</v>
      </c>
      <c r="B21" s="10">
        <v>19850</v>
      </c>
      <c r="C21" s="6">
        <f t="shared" si="0"/>
        <v>29.5</v>
      </c>
      <c r="D21" s="1">
        <f t="shared" si="1"/>
        <v>585575</v>
      </c>
      <c r="E21" s="2"/>
      <c r="F21" s="2"/>
      <c r="G21" s="2"/>
      <c r="H21" s="2"/>
    </row>
    <row r="22" spans="1:8" ht="15">
      <c r="A22" s="4">
        <f t="shared" si="2"/>
        <v>1979</v>
      </c>
      <c r="B22" s="10">
        <v>421892.21</v>
      </c>
      <c r="C22" s="6">
        <f t="shared" si="0"/>
        <v>28.5</v>
      </c>
      <c r="D22" s="1">
        <f t="shared" si="1"/>
        <v>12023927.985000001</v>
      </c>
      <c r="E22" s="2"/>
      <c r="F22" s="2"/>
      <c r="G22" s="2"/>
      <c r="H22" s="2"/>
    </row>
    <row r="23" spans="1:8" ht="15">
      <c r="A23" s="4">
        <f t="shared" si="2"/>
        <v>1980</v>
      </c>
      <c r="B23" s="10">
        <v>447154</v>
      </c>
      <c r="C23" s="6">
        <f t="shared" si="0"/>
        <v>27.5</v>
      </c>
      <c r="D23" s="1">
        <f t="shared" si="1"/>
        <v>12296735</v>
      </c>
      <c r="E23" s="2"/>
      <c r="F23" s="2"/>
      <c r="G23" s="2"/>
      <c r="H23" s="2"/>
    </row>
    <row r="24" spans="1:8" ht="15">
      <c r="A24" s="4">
        <f t="shared" si="2"/>
        <v>1981</v>
      </c>
      <c r="B24" s="10">
        <v>27182</v>
      </c>
      <c r="C24" s="6">
        <f t="shared" si="0"/>
        <v>26.5</v>
      </c>
      <c r="D24" s="1">
        <f t="shared" si="1"/>
        <v>720323</v>
      </c>
      <c r="E24" s="2"/>
      <c r="F24" s="2"/>
      <c r="G24" s="2"/>
      <c r="H24" s="2"/>
    </row>
    <row r="25" spans="1:8" ht="15">
      <c r="A25" s="4">
        <f t="shared" si="2"/>
        <v>1982</v>
      </c>
      <c r="B25" s="10">
        <v>58096</v>
      </c>
      <c r="C25" s="6">
        <f t="shared" si="0"/>
        <v>25.5</v>
      </c>
      <c r="D25" s="1">
        <f t="shared" si="1"/>
        <v>1481448</v>
      </c>
      <c r="E25" s="2"/>
      <c r="F25" s="2"/>
      <c r="G25" s="2"/>
      <c r="H25" s="2"/>
    </row>
    <row r="26" spans="1:8" ht="15">
      <c r="A26" s="4">
        <f t="shared" si="2"/>
        <v>1983</v>
      </c>
      <c r="B26" s="10">
        <v>14059</v>
      </c>
      <c r="C26" s="6">
        <f t="shared" si="0"/>
        <v>24.5</v>
      </c>
      <c r="D26" s="1">
        <f t="shared" si="1"/>
        <v>344445.5</v>
      </c>
      <c r="E26" s="2"/>
      <c r="F26" s="2"/>
      <c r="G26" s="2"/>
      <c r="H26" s="2"/>
    </row>
    <row r="27" spans="1:8" ht="15">
      <c r="A27" s="4">
        <f t="shared" si="2"/>
        <v>1984</v>
      </c>
      <c r="B27" s="10">
        <v>20071.16</v>
      </c>
      <c r="C27" s="6">
        <f t="shared" si="0"/>
        <v>23.5</v>
      </c>
      <c r="D27" s="1">
        <f t="shared" si="1"/>
        <v>471672.26</v>
      </c>
      <c r="E27" s="2"/>
      <c r="F27" s="2"/>
      <c r="G27" s="2"/>
      <c r="H27" s="2"/>
    </row>
    <row r="28" spans="1:8" ht="15">
      <c r="A28" s="4">
        <f t="shared" si="2"/>
        <v>1985</v>
      </c>
      <c r="B28" s="10">
        <v>15260</v>
      </c>
      <c r="C28" s="6">
        <f t="shared" si="0"/>
        <v>22.5</v>
      </c>
      <c r="D28" s="1">
        <f t="shared" si="1"/>
        <v>343350</v>
      </c>
      <c r="E28" s="2"/>
      <c r="F28" s="2"/>
      <c r="G28" s="2"/>
      <c r="H28" s="2"/>
    </row>
    <row r="29" spans="1:8" ht="15">
      <c r="A29" s="4">
        <f t="shared" si="2"/>
        <v>1986</v>
      </c>
      <c r="B29" s="10">
        <v>17120</v>
      </c>
      <c r="C29" s="6">
        <f t="shared" si="0"/>
        <v>21.5</v>
      </c>
      <c r="D29" s="1">
        <f t="shared" si="1"/>
        <v>368080</v>
      </c>
      <c r="E29" s="2"/>
      <c r="F29" s="2"/>
      <c r="G29" s="2"/>
      <c r="H29" s="2"/>
    </row>
    <row r="30" spans="1:8" ht="15">
      <c r="A30" s="4">
        <f t="shared" si="2"/>
        <v>1987</v>
      </c>
      <c r="B30" s="10">
        <v>7396</v>
      </c>
      <c r="C30" s="6">
        <f t="shared" si="0"/>
        <v>20.5</v>
      </c>
      <c r="D30" s="1">
        <f t="shared" si="1"/>
        <v>151618</v>
      </c>
      <c r="E30" s="2"/>
      <c r="F30" s="2"/>
      <c r="G30" s="2"/>
      <c r="H30" s="2"/>
    </row>
    <row r="31" spans="1:8" ht="15">
      <c r="A31" s="4">
        <f t="shared" si="2"/>
        <v>1988</v>
      </c>
      <c r="B31" s="10">
        <v>25226.18</v>
      </c>
      <c r="C31" s="6">
        <f t="shared" si="0"/>
        <v>19.5</v>
      </c>
      <c r="D31" s="1">
        <f t="shared" si="1"/>
        <v>491910.51</v>
      </c>
      <c r="E31" s="2"/>
      <c r="F31" s="2"/>
      <c r="G31" s="2"/>
      <c r="H31" s="2"/>
    </row>
    <row r="32" spans="1:8" ht="15">
      <c r="A32" s="4">
        <f t="shared" si="2"/>
        <v>1989</v>
      </c>
      <c r="B32" s="10">
        <v>150289</v>
      </c>
      <c r="C32" s="6">
        <f t="shared" si="0"/>
        <v>18.5</v>
      </c>
      <c r="D32" s="1">
        <f t="shared" si="1"/>
        <v>2780346.5</v>
      </c>
      <c r="E32" s="2"/>
      <c r="F32" s="2"/>
      <c r="G32" s="2"/>
      <c r="H32" s="2"/>
    </row>
    <row r="33" spans="1:8" ht="15">
      <c r="A33" s="4">
        <f t="shared" si="2"/>
        <v>1990</v>
      </c>
      <c r="B33" s="10">
        <v>12622.67</v>
      </c>
      <c r="C33" s="6">
        <f t="shared" si="0"/>
        <v>17.5</v>
      </c>
      <c r="D33" s="1">
        <f t="shared" si="1"/>
        <v>220896.725</v>
      </c>
      <c r="E33" s="2"/>
      <c r="F33" s="2"/>
      <c r="G33" s="2"/>
      <c r="H33" s="2"/>
    </row>
    <row r="34" spans="1:8" ht="15">
      <c r="A34" s="4">
        <f t="shared" si="2"/>
        <v>1991</v>
      </c>
      <c r="B34" s="10">
        <v>72848.98</v>
      </c>
      <c r="C34" s="6">
        <f t="shared" si="0"/>
        <v>16.5</v>
      </c>
      <c r="D34" s="1">
        <f t="shared" si="1"/>
        <v>1202008.17</v>
      </c>
      <c r="E34" s="2"/>
      <c r="F34" s="2"/>
      <c r="G34" s="2"/>
      <c r="H34" s="2"/>
    </row>
    <row r="35" spans="1:8" ht="15">
      <c r="A35" s="4">
        <f t="shared" si="2"/>
        <v>1992</v>
      </c>
      <c r="B35" s="10">
        <v>5351.56</v>
      </c>
      <c r="C35" s="6">
        <f t="shared" si="0"/>
        <v>15.5</v>
      </c>
      <c r="D35" s="1">
        <f t="shared" si="1"/>
        <v>82949.18000000001</v>
      </c>
      <c r="E35" s="2"/>
      <c r="F35" s="2"/>
      <c r="G35" s="2"/>
      <c r="H35" s="2"/>
    </row>
    <row r="36" spans="1:8" ht="15">
      <c r="A36" s="4">
        <f t="shared" si="2"/>
        <v>1993</v>
      </c>
      <c r="B36" s="10">
        <v>61115</v>
      </c>
      <c r="C36" s="6">
        <f t="shared" si="0"/>
        <v>14.5</v>
      </c>
      <c r="D36" s="1">
        <f t="shared" si="1"/>
        <v>886167.5</v>
      </c>
      <c r="E36" s="2"/>
      <c r="F36" s="2"/>
      <c r="G36" s="2"/>
      <c r="H36" s="2"/>
    </row>
    <row r="37" spans="1:8" ht="15">
      <c r="A37" s="4">
        <f t="shared" si="2"/>
        <v>1994</v>
      </c>
      <c r="B37" s="10">
        <v>156331</v>
      </c>
      <c r="C37" s="6">
        <f t="shared" si="0"/>
        <v>13.5</v>
      </c>
      <c r="D37" s="1">
        <f t="shared" si="1"/>
        <v>2110468.5</v>
      </c>
      <c r="E37" s="2"/>
      <c r="F37" s="2"/>
      <c r="G37" s="2"/>
      <c r="H37" s="2"/>
    </row>
    <row r="38" spans="1:8" ht="15">
      <c r="A38" s="4">
        <f t="shared" si="2"/>
        <v>1995</v>
      </c>
      <c r="B38" s="10">
        <v>74920</v>
      </c>
      <c r="C38" s="6">
        <f t="shared" si="0"/>
        <v>12.5</v>
      </c>
      <c r="D38" s="1">
        <f t="shared" si="1"/>
        <v>936500</v>
      </c>
      <c r="E38" s="2"/>
      <c r="F38" s="2"/>
      <c r="G38" s="2"/>
      <c r="H38" s="2"/>
    </row>
    <row r="39" spans="1:8" ht="15">
      <c r="A39" s="4">
        <f t="shared" si="2"/>
        <v>1996</v>
      </c>
      <c r="B39" s="10">
        <v>43200.34</v>
      </c>
      <c r="C39" s="6">
        <f t="shared" si="0"/>
        <v>11.5</v>
      </c>
      <c r="D39" s="1">
        <f t="shared" si="1"/>
        <v>496803.91</v>
      </c>
      <c r="E39" s="2"/>
      <c r="F39" s="2"/>
      <c r="G39" s="2"/>
      <c r="H39" s="2"/>
    </row>
    <row r="40" spans="1:8" ht="15">
      <c r="A40" s="4">
        <f t="shared" si="2"/>
        <v>1997</v>
      </c>
      <c r="B40" s="10">
        <v>59470.96</v>
      </c>
      <c r="C40" s="6">
        <f t="shared" si="0"/>
        <v>10.5</v>
      </c>
      <c r="D40" s="1">
        <f t="shared" si="1"/>
        <v>624445.08</v>
      </c>
      <c r="E40" s="2"/>
      <c r="F40" s="2"/>
      <c r="G40" s="2"/>
      <c r="H40" s="2"/>
    </row>
    <row r="41" spans="1:8" ht="15">
      <c r="A41" s="4">
        <f t="shared" si="2"/>
        <v>1998</v>
      </c>
      <c r="B41" s="10">
        <v>126756</v>
      </c>
      <c r="C41" s="6">
        <f t="shared" si="0"/>
        <v>9.5</v>
      </c>
      <c r="D41" s="1">
        <f t="shared" si="1"/>
        <v>1204182</v>
      </c>
      <c r="E41" s="2"/>
      <c r="F41" s="2"/>
      <c r="G41" s="2"/>
      <c r="H41" s="2"/>
    </row>
    <row r="42" spans="1:8" ht="15">
      <c r="A42" s="4">
        <f t="shared" si="2"/>
        <v>1999</v>
      </c>
      <c r="B42" s="10">
        <v>52704.8</v>
      </c>
      <c r="C42" s="6">
        <f t="shared" si="0"/>
        <v>8.5</v>
      </c>
      <c r="D42" s="1">
        <f t="shared" si="1"/>
        <v>447990.80000000005</v>
      </c>
      <c r="E42" s="2"/>
      <c r="F42" s="2"/>
      <c r="G42" s="2"/>
      <c r="H42" s="2"/>
    </row>
    <row r="43" spans="1:8" ht="15">
      <c r="A43" s="4">
        <f t="shared" si="2"/>
        <v>2000</v>
      </c>
      <c r="B43" s="10">
        <v>170538.72</v>
      </c>
      <c r="C43" s="6">
        <f t="shared" si="0"/>
        <v>7.5</v>
      </c>
      <c r="D43" s="1">
        <f t="shared" si="1"/>
        <v>1279040.4</v>
      </c>
      <c r="E43" s="2"/>
      <c r="F43" s="2"/>
      <c r="G43" s="2"/>
      <c r="H43" s="2"/>
    </row>
    <row r="44" spans="1:8" ht="15">
      <c r="A44" s="4">
        <f t="shared" si="2"/>
        <v>2001</v>
      </c>
      <c r="B44" s="10">
        <v>129318.1</v>
      </c>
      <c r="C44" s="6">
        <f t="shared" si="0"/>
        <v>6.5</v>
      </c>
      <c r="D44" s="1">
        <f t="shared" si="1"/>
        <v>840567.65</v>
      </c>
      <c r="E44" s="2"/>
      <c r="F44" s="2"/>
      <c r="G44" s="2"/>
      <c r="H44" s="2"/>
    </row>
    <row r="45" spans="1:8" ht="15">
      <c r="A45" s="4">
        <f t="shared" si="2"/>
        <v>2002</v>
      </c>
      <c r="B45" s="10">
        <v>86546.82</v>
      </c>
      <c r="C45" s="6">
        <f t="shared" si="0"/>
        <v>5.5</v>
      </c>
      <c r="D45" s="1">
        <f t="shared" si="1"/>
        <v>476007.51</v>
      </c>
      <c r="E45" s="2"/>
      <c r="F45" s="2"/>
      <c r="G45" s="2"/>
      <c r="H45" s="2"/>
    </row>
    <row r="46" spans="1:8" ht="15">
      <c r="A46" s="4">
        <f t="shared" si="2"/>
        <v>2003</v>
      </c>
      <c r="B46" s="10">
        <v>148502.29</v>
      </c>
      <c r="C46" s="6">
        <f t="shared" si="0"/>
        <v>4.5</v>
      </c>
      <c r="D46" s="1">
        <f t="shared" si="1"/>
        <v>668260.305</v>
      </c>
      <c r="E46" s="2"/>
      <c r="F46" s="2"/>
      <c r="G46" s="2"/>
      <c r="H46" s="2"/>
    </row>
    <row r="47" spans="1:8" ht="15">
      <c r="A47" s="4">
        <f t="shared" si="2"/>
        <v>2004</v>
      </c>
      <c r="B47" s="10">
        <v>586618.32</v>
      </c>
      <c r="C47" s="6">
        <f t="shared" si="0"/>
        <v>3.5</v>
      </c>
      <c r="D47" s="1">
        <f t="shared" si="1"/>
        <v>2053164.1199999999</v>
      </c>
      <c r="E47" s="2"/>
      <c r="F47" s="2"/>
      <c r="G47" s="2"/>
      <c r="H47" s="2"/>
    </row>
    <row r="48" spans="1:8" ht="15">
      <c r="A48" s="4">
        <f t="shared" si="2"/>
        <v>2005</v>
      </c>
      <c r="B48" s="10">
        <v>1025200.24</v>
      </c>
      <c r="C48" s="6">
        <f t="shared" si="0"/>
        <v>2.5</v>
      </c>
      <c r="D48" s="1">
        <f t="shared" si="1"/>
        <v>2563000.6</v>
      </c>
      <c r="E48" s="2"/>
      <c r="F48" s="2"/>
      <c r="G48" s="2"/>
      <c r="H48" s="2"/>
    </row>
    <row r="49" spans="1:8" ht="15">
      <c r="A49" s="4">
        <f t="shared" si="2"/>
        <v>2006</v>
      </c>
      <c r="B49" s="10">
        <v>220070.15</v>
      </c>
      <c r="C49" s="6">
        <f>C50+1</f>
        <v>1.5</v>
      </c>
      <c r="D49" s="1">
        <f t="shared" si="1"/>
        <v>330105.225</v>
      </c>
      <c r="E49" s="2"/>
      <c r="F49" s="2"/>
      <c r="G49" s="2"/>
      <c r="H49" s="2"/>
    </row>
    <row r="50" spans="1:8" ht="15">
      <c r="A50" s="4">
        <f t="shared" si="2"/>
        <v>2007</v>
      </c>
      <c r="B50" s="10">
        <v>49093.6</v>
      </c>
      <c r="C50" s="6">
        <v>0.5</v>
      </c>
      <c r="D50" s="1">
        <f t="shared" si="1"/>
        <v>24546.8</v>
      </c>
      <c r="E50" s="2"/>
      <c r="F50" s="2"/>
      <c r="G50" s="2"/>
      <c r="H50" s="2"/>
    </row>
    <row r="51" spans="1:8" ht="15">
      <c r="A51" s="4"/>
      <c r="B51" s="1"/>
      <c r="C51" s="6"/>
      <c r="D51" s="1"/>
      <c r="E51" s="2"/>
      <c r="F51" s="2"/>
      <c r="G51" s="2"/>
      <c r="H51" s="2"/>
    </row>
    <row r="52" spans="1:8" ht="15">
      <c r="A52" s="4" t="s">
        <v>10</v>
      </c>
      <c r="B52" s="7">
        <f>SUM(B10:B51)</f>
        <v>5104925.7299999995</v>
      </c>
      <c r="C52" s="8"/>
      <c r="D52" s="7">
        <f>SUM(D10:D51)</f>
        <v>79898533.605</v>
      </c>
      <c r="E52" s="9">
        <f>D52/B52</f>
        <v>15.651262688399585</v>
      </c>
      <c r="F52" s="2"/>
      <c r="G52" s="2"/>
      <c r="H52" s="2"/>
    </row>
    <row r="53" spans="1:8" ht="15">
      <c r="A53" s="2"/>
      <c r="B53" s="1"/>
      <c r="C53" s="6"/>
      <c r="D53" s="1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s390872</dc:creator>
  <cp:keywords/>
  <dc:description/>
  <cp:lastModifiedBy>s390872</cp:lastModifiedBy>
  <cp:lastPrinted>2008-12-01T17:47:39Z</cp:lastPrinted>
  <dcterms:created xsi:type="dcterms:W3CDTF">2003-04-30T18:23:19Z</dcterms:created>
  <dcterms:modified xsi:type="dcterms:W3CDTF">2008-12-01T17:48:11Z</dcterms:modified>
  <cp:category/>
  <cp:version/>
  <cp:contentType/>
  <cp:contentStatus/>
</cp:coreProperties>
</file>