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4" windowHeight="9096" activeTab="0"/>
  </bookViews>
  <sheets>
    <sheet name="AMOS 311" sheetId="1" r:id="rId1"/>
    <sheet name="AMOS 312" sheetId="2" r:id="rId2"/>
    <sheet name="AMOS 314" sheetId="3" r:id="rId3"/>
    <sheet name="AMOS 315" sheetId="4" r:id="rId4"/>
    <sheet name="AMOS 316" sheetId="5" r:id="rId5"/>
  </sheets>
  <definedNames/>
  <calcPr fullCalcOnLoad="1"/>
</workbook>
</file>

<file path=xl/sharedStrings.xml><?xml version="1.0" encoding="utf-8"?>
<sst xmlns="http://schemas.openxmlformats.org/spreadsheetml/2006/main" count="95" uniqueCount="18">
  <si>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</si>
  <si>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</si>
  <si>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</si>
  <si>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</si>
  <si>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</si>
  <si>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</si>
  <si>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</si>
  <si>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</si>
  <si>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</si>
  <si>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</si>
  <si>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</si>
  <si>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</si>
  <si>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</si>
  <si>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</si>
  <si>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OHIO POWER COMPANY</t>
  </si>
  <si>
    <t xml:space="preserve">                                  AMOS UNIT 3</t>
  </si>
  <si>
    <t xml:space="preserve">                         RETIREMENT YEAR  -  2033</t>
  </si>
  <si>
    <t xml:space="preserve">                                   AMOS UNIT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</si>
</sst>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23" sqref="A2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17</v>
      </c>
      <c r="E4" t="s">
        <v>12</v>
      </c>
      <c r="F4" s="10">
        <v>311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64765.7828</v>
      </c>
      <c r="C13">
        <v>0.5</v>
      </c>
      <c r="D13" s="5">
        <f aca="true" t="shared" si="1" ref="D13:D29">B13*C13</f>
        <v>32382.8914</v>
      </c>
    </row>
    <row r="14" spans="1:4" ht="15">
      <c r="A14">
        <f>A13+1</f>
        <v>2009</v>
      </c>
      <c r="B14" s="5">
        <f t="shared" si="0"/>
        <v>64765.7828</v>
      </c>
      <c r="C14">
        <f>C13+1</f>
        <v>1.5</v>
      </c>
      <c r="D14" s="5">
        <f t="shared" si="1"/>
        <v>97148.67420000001</v>
      </c>
    </row>
    <row r="15" spans="1:4" ht="15">
      <c r="A15">
        <f aca="true" t="shared" si="2" ref="A15:A38">A14+1</f>
        <v>2010</v>
      </c>
      <c r="B15" s="5">
        <f t="shared" si="0"/>
        <v>64765.7828</v>
      </c>
      <c r="C15">
        <f aca="true" t="shared" si="3" ref="C15:C37">C14+1</f>
        <v>2.5</v>
      </c>
      <c r="D15" s="5">
        <f t="shared" si="1"/>
        <v>161914.457</v>
      </c>
    </row>
    <row r="16" spans="1:4" ht="15">
      <c r="A16">
        <f t="shared" si="2"/>
        <v>2011</v>
      </c>
      <c r="B16" s="5">
        <f t="shared" si="0"/>
        <v>64765.7828</v>
      </c>
      <c r="C16">
        <f t="shared" si="3"/>
        <v>3.5</v>
      </c>
      <c r="D16" s="5">
        <f t="shared" si="1"/>
        <v>226680.2398</v>
      </c>
    </row>
    <row r="17" spans="1:4" ht="15">
      <c r="A17">
        <f t="shared" si="2"/>
        <v>2012</v>
      </c>
      <c r="B17" s="5">
        <f t="shared" si="0"/>
        <v>64765.7828</v>
      </c>
      <c r="C17">
        <f t="shared" si="3"/>
        <v>4.5</v>
      </c>
      <c r="D17" s="5">
        <f t="shared" si="1"/>
        <v>291446.0226</v>
      </c>
    </row>
    <row r="18" spans="1:4" ht="15">
      <c r="A18">
        <f t="shared" si="2"/>
        <v>2013</v>
      </c>
      <c r="B18" s="5">
        <f t="shared" si="0"/>
        <v>64765.7828</v>
      </c>
      <c r="C18">
        <f t="shared" si="3"/>
        <v>5.5</v>
      </c>
      <c r="D18" s="5">
        <f t="shared" si="1"/>
        <v>356211.8054</v>
      </c>
    </row>
    <row r="19" spans="1:4" ht="15">
      <c r="A19">
        <f t="shared" si="2"/>
        <v>2014</v>
      </c>
      <c r="B19" s="5">
        <f t="shared" si="0"/>
        <v>64765.7828</v>
      </c>
      <c r="C19">
        <f t="shared" si="3"/>
        <v>6.5</v>
      </c>
      <c r="D19" s="5">
        <f t="shared" si="1"/>
        <v>420977.5882</v>
      </c>
    </row>
    <row r="20" spans="1:4" ht="15">
      <c r="A20">
        <f t="shared" si="2"/>
        <v>2015</v>
      </c>
      <c r="B20" s="5">
        <f t="shared" si="0"/>
        <v>64765.7828</v>
      </c>
      <c r="C20">
        <f t="shared" si="3"/>
        <v>7.5</v>
      </c>
      <c r="D20" s="5">
        <f t="shared" si="1"/>
        <v>485743.371</v>
      </c>
    </row>
    <row r="21" spans="1:4" ht="15">
      <c r="A21">
        <f t="shared" si="2"/>
        <v>2016</v>
      </c>
      <c r="B21" s="5">
        <f t="shared" si="0"/>
        <v>64765.7828</v>
      </c>
      <c r="C21">
        <f t="shared" si="3"/>
        <v>8.5</v>
      </c>
      <c r="D21" s="5">
        <f t="shared" si="1"/>
        <v>550509.1538</v>
      </c>
    </row>
    <row r="22" spans="1:4" ht="15">
      <c r="A22">
        <f t="shared" si="2"/>
        <v>2017</v>
      </c>
      <c r="B22" s="5">
        <f t="shared" si="0"/>
        <v>64765.7828</v>
      </c>
      <c r="C22">
        <f t="shared" si="3"/>
        <v>9.5</v>
      </c>
      <c r="D22" s="5">
        <f t="shared" si="1"/>
        <v>615274.9366</v>
      </c>
    </row>
    <row r="23" spans="1:4" ht="15">
      <c r="A23">
        <f t="shared" si="2"/>
        <v>2018</v>
      </c>
      <c r="B23" s="5">
        <f t="shared" si="0"/>
        <v>64765.7828</v>
      </c>
      <c r="C23">
        <f t="shared" si="3"/>
        <v>10.5</v>
      </c>
      <c r="D23" s="5">
        <f t="shared" si="1"/>
        <v>680040.7194000001</v>
      </c>
    </row>
    <row r="24" spans="1:4" ht="15">
      <c r="A24">
        <f t="shared" si="2"/>
        <v>2019</v>
      </c>
      <c r="B24" s="5">
        <f t="shared" si="0"/>
        <v>64765.7828</v>
      </c>
      <c r="C24">
        <f t="shared" si="3"/>
        <v>11.5</v>
      </c>
      <c r="D24" s="5">
        <f t="shared" si="1"/>
        <v>744806.5022</v>
      </c>
    </row>
    <row r="25" spans="1:4" ht="15">
      <c r="A25">
        <f t="shared" si="2"/>
        <v>2020</v>
      </c>
      <c r="B25" s="5">
        <f t="shared" si="0"/>
        <v>64765.7828</v>
      </c>
      <c r="C25">
        <f t="shared" si="3"/>
        <v>12.5</v>
      </c>
      <c r="D25" s="5">
        <f t="shared" si="1"/>
        <v>809572.285</v>
      </c>
    </row>
    <row r="26" spans="1:4" ht="15">
      <c r="A26">
        <f t="shared" si="2"/>
        <v>2021</v>
      </c>
      <c r="B26" s="5">
        <f t="shared" si="0"/>
        <v>64765.7828</v>
      </c>
      <c r="C26">
        <f t="shared" si="3"/>
        <v>13.5</v>
      </c>
      <c r="D26" s="5">
        <f t="shared" si="1"/>
        <v>874338.0678</v>
      </c>
    </row>
    <row r="27" spans="1:4" ht="15">
      <c r="A27">
        <f t="shared" si="2"/>
        <v>2022</v>
      </c>
      <c r="B27" s="5">
        <f t="shared" si="0"/>
        <v>64765.7828</v>
      </c>
      <c r="C27">
        <f t="shared" si="3"/>
        <v>14.5</v>
      </c>
      <c r="D27" s="5">
        <f t="shared" si="1"/>
        <v>939103.8506</v>
      </c>
    </row>
    <row r="28" spans="1:4" ht="15">
      <c r="A28">
        <f t="shared" si="2"/>
        <v>2023</v>
      </c>
      <c r="B28" s="5">
        <f t="shared" si="0"/>
        <v>64765.7828</v>
      </c>
      <c r="C28">
        <f t="shared" si="3"/>
        <v>15.5</v>
      </c>
      <c r="D28" s="5">
        <f t="shared" si="1"/>
        <v>1003869.6334</v>
      </c>
    </row>
    <row r="29" spans="1:4" ht="15">
      <c r="A29">
        <f t="shared" si="2"/>
        <v>2024</v>
      </c>
      <c r="B29" s="5">
        <f t="shared" si="0"/>
        <v>64765.7828</v>
      </c>
      <c r="C29">
        <f t="shared" si="3"/>
        <v>16.5</v>
      </c>
      <c r="D29" s="5">
        <f t="shared" si="1"/>
        <v>1068635.4162</v>
      </c>
    </row>
    <row r="30" spans="1:4" ht="15">
      <c r="A30">
        <f t="shared" si="2"/>
        <v>2025</v>
      </c>
      <c r="B30" s="5">
        <f t="shared" si="0"/>
        <v>64765.7828</v>
      </c>
      <c r="C30">
        <f t="shared" si="3"/>
        <v>17.5</v>
      </c>
      <c r="D30" s="5">
        <f aca="true" t="shared" si="4" ref="D30:D37">B30*C30</f>
        <v>1133401.199</v>
      </c>
    </row>
    <row r="31" spans="1:4" ht="15">
      <c r="A31">
        <f t="shared" si="2"/>
        <v>2026</v>
      </c>
      <c r="B31" s="5">
        <f t="shared" si="0"/>
        <v>64765.7828</v>
      </c>
      <c r="C31">
        <f t="shared" si="3"/>
        <v>18.5</v>
      </c>
      <c r="D31" s="5">
        <f t="shared" si="4"/>
        <v>1198166.9818</v>
      </c>
    </row>
    <row r="32" spans="1:4" ht="15">
      <c r="A32">
        <f t="shared" si="2"/>
        <v>2027</v>
      </c>
      <c r="B32" s="5">
        <f t="shared" si="0"/>
        <v>64765.7828</v>
      </c>
      <c r="C32">
        <f t="shared" si="3"/>
        <v>19.5</v>
      </c>
      <c r="D32" s="5">
        <f t="shared" si="4"/>
        <v>1262932.7646</v>
      </c>
    </row>
    <row r="33" spans="1:4" ht="15">
      <c r="A33">
        <f t="shared" si="2"/>
        <v>2028</v>
      </c>
      <c r="B33" s="5">
        <f t="shared" si="0"/>
        <v>64765.7828</v>
      </c>
      <c r="C33">
        <f t="shared" si="3"/>
        <v>20.5</v>
      </c>
      <c r="D33" s="5">
        <f t="shared" si="4"/>
        <v>1327698.5474</v>
      </c>
    </row>
    <row r="34" spans="1:4" ht="15">
      <c r="A34">
        <f t="shared" si="2"/>
        <v>2029</v>
      </c>
      <c r="B34" s="5">
        <f t="shared" si="0"/>
        <v>64765.7828</v>
      </c>
      <c r="C34">
        <f t="shared" si="3"/>
        <v>21.5</v>
      </c>
      <c r="D34" s="5">
        <f t="shared" si="4"/>
        <v>1392464.3302</v>
      </c>
    </row>
    <row r="35" spans="1:4" ht="15">
      <c r="A35">
        <f t="shared" si="2"/>
        <v>2030</v>
      </c>
      <c r="B35" s="5">
        <f t="shared" si="0"/>
        <v>64765.7828</v>
      </c>
      <c r="C35">
        <f t="shared" si="3"/>
        <v>22.5</v>
      </c>
      <c r="D35" s="5">
        <f>B35*C35</f>
        <v>1457230.1130000001</v>
      </c>
    </row>
    <row r="36" spans="1:4" ht="15">
      <c r="A36">
        <f t="shared" si="2"/>
        <v>2031</v>
      </c>
      <c r="B36" s="5">
        <f t="shared" si="0"/>
        <v>64765.7828</v>
      </c>
      <c r="C36">
        <f t="shared" si="3"/>
        <v>23.5</v>
      </c>
      <c r="D36" s="5">
        <f>B36*C36</f>
        <v>1521995.8958</v>
      </c>
    </row>
    <row r="37" spans="1:4" ht="15">
      <c r="A37">
        <f t="shared" si="2"/>
        <v>2032</v>
      </c>
      <c r="B37" s="5">
        <f t="shared" si="0"/>
        <v>64765.7828</v>
      </c>
      <c r="C37">
        <f t="shared" si="3"/>
        <v>24.5</v>
      </c>
      <c r="D37" s="5">
        <f t="shared" si="4"/>
        <v>1586761.6786</v>
      </c>
    </row>
    <row r="38" spans="1:4" ht="15">
      <c r="A38">
        <f t="shared" si="2"/>
        <v>2033</v>
      </c>
      <c r="B38" s="5">
        <f>$B$41-SUM(B13:B37)</f>
        <v>26539891.43</v>
      </c>
      <c r="C38" s="11">
        <v>25</v>
      </c>
      <c r="D38" s="5">
        <f>B38*C38</f>
        <v>663497285.75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28159036</v>
      </c>
      <c r="D41" s="5">
        <f>SUM(D13:D40)</f>
        <v>683736592.875</v>
      </c>
      <c r="E41" s="3">
        <f>D41/B41</f>
        <v>24.28125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9">
      <selection activeCell="B41" sqref="B4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312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2390111.6816</v>
      </c>
      <c r="C13">
        <v>0.5</v>
      </c>
      <c r="D13" s="5">
        <f aca="true" t="shared" si="1" ref="D13:D29">B13*C13</f>
        <v>1195055.8408</v>
      </c>
    </row>
    <row r="14" spans="1:4" ht="15">
      <c r="A14">
        <f>A13+1</f>
        <v>2009</v>
      </c>
      <c r="B14" s="5">
        <f t="shared" si="0"/>
        <v>2390111.6816</v>
      </c>
      <c r="C14">
        <f>C13+1</f>
        <v>1.5</v>
      </c>
      <c r="D14" s="5">
        <f t="shared" si="1"/>
        <v>3585167.5223999997</v>
      </c>
    </row>
    <row r="15" spans="1:4" ht="15">
      <c r="A15">
        <f aca="true" t="shared" si="2" ref="A15:A38">A14+1</f>
        <v>2010</v>
      </c>
      <c r="B15" s="5">
        <f t="shared" si="0"/>
        <v>2390111.6816</v>
      </c>
      <c r="C15">
        <f aca="true" t="shared" si="3" ref="C15:C37">C14+1</f>
        <v>2.5</v>
      </c>
      <c r="D15" s="5">
        <f t="shared" si="1"/>
        <v>5975279.204</v>
      </c>
    </row>
    <row r="16" spans="1:4" ht="15">
      <c r="A16">
        <f t="shared" si="2"/>
        <v>2011</v>
      </c>
      <c r="B16" s="5">
        <f t="shared" si="0"/>
        <v>2390111.6816</v>
      </c>
      <c r="C16">
        <f t="shared" si="3"/>
        <v>3.5</v>
      </c>
      <c r="D16" s="5">
        <f t="shared" si="1"/>
        <v>8365390.885599999</v>
      </c>
    </row>
    <row r="17" spans="1:4" ht="15">
      <c r="A17">
        <f t="shared" si="2"/>
        <v>2012</v>
      </c>
      <c r="B17" s="5">
        <f t="shared" si="0"/>
        <v>2390111.6816</v>
      </c>
      <c r="C17">
        <f t="shared" si="3"/>
        <v>4.5</v>
      </c>
      <c r="D17" s="5">
        <f t="shared" si="1"/>
        <v>10755502.5672</v>
      </c>
    </row>
    <row r="18" spans="1:4" ht="15">
      <c r="A18">
        <f t="shared" si="2"/>
        <v>2013</v>
      </c>
      <c r="B18" s="5">
        <f t="shared" si="0"/>
        <v>2390111.6816</v>
      </c>
      <c r="C18">
        <f t="shared" si="3"/>
        <v>5.5</v>
      </c>
      <c r="D18" s="5">
        <f t="shared" si="1"/>
        <v>13145614.248799998</v>
      </c>
    </row>
    <row r="19" spans="1:4" ht="15">
      <c r="A19">
        <f t="shared" si="2"/>
        <v>2014</v>
      </c>
      <c r="B19" s="5">
        <f t="shared" si="0"/>
        <v>2390111.6816</v>
      </c>
      <c r="C19">
        <f t="shared" si="3"/>
        <v>6.5</v>
      </c>
      <c r="D19" s="5">
        <f t="shared" si="1"/>
        <v>15535725.930399999</v>
      </c>
    </row>
    <row r="20" spans="1:4" ht="15">
      <c r="A20">
        <f t="shared" si="2"/>
        <v>2015</v>
      </c>
      <c r="B20" s="5">
        <f t="shared" si="0"/>
        <v>2390111.6816</v>
      </c>
      <c r="C20">
        <f t="shared" si="3"/>
        <v>7.5</v>
      </c>
      <c r="D20" s="5">
        <f t="shared" si="1"/>
        <v>17925837.612</v>
      </c>
    </row>
    <row r="21" spans="1:4" ht="15">
      <c r="A21">
        <f t="shared" si="2"/>
        <v>2016</v>
      </c>
      <c r="B21" s="5">
        <f t="shared" si="0"/>
        <v>2390111.6816</v>
      </c>
      <c r="C21">
        <f t="shared" si="3"/>
        <v>8.5</v>
      </c>
      <c r="D21" s="5">
        <f t="shared" si="1"/>
        <v>20315949.293599997</v>
      </c>
    </row>
    <row r="22" spans="1:4" ht="15">
      <c r="A22">
        <f t="shared" si="2"/>
        <v>2017</v>
      </c>
      <c r="B22" s="5">
        <f t="shared" si="0"/>
        <v>2390111.6816</v>
      </c>
      <c r="C22">
        <f t="shared" si="3"/>
        <v>9.5</v>
      </c>
      <c r="D22" s="5">
        <f t="shared" si="1"/>
        <v>22706060.975199997</v>
      </c>
    </row>
    <row r="23" spans="1:4" ht="15">
      <c r="A23">
        <f t="shared" si="2"/>
        <v>2018</v>
      </c>
      <c r="B23" s="5">
        <f t="shared" si="0"/>
        <v>2390111.6816</v>
      </c>
      <c r="C23">
        <f t="shared" si="3"/>
        <v>10.5</v>
      </c>
      <c r="D23" s="5">
        <f t="shared" si="1"/>
        <v>25096172.656799998</v>
      </c>
    </row>
    <row r="24" spans="1:4" ht="15">
      <c r="A24">
        <f t="shared" si="2"/>
        <v>2019</v>
      </c>
      <c r="B24" s="5">
        <f t="shared" si="0"/>
        <v>2390111.6816</v>
      </c>
      <c r="C24">
        <f t="shared" si="3"/>
        <v>11.5</v>
      </c>
      <c r="D24" s="5">
        <f t="shared" si="1"/>
        <v>27486284.3384</v>
      </c>
    </row>
    <row r="25" spans="1:4" ht="15">
      <c r="A25">
        <f t="shared" si="2"/>
        <v>2020</v>
      </c>
      <c r="B25" s="5">
        <f t="shared" si="0"/>
        <v>2390111.6816</v>
      </c>
      <c r="C25">
        <f t="shared" si="3"/>
        <v>12.5</v>
      </c>
      <c r="D25" s="5">
        <f t="shared" si="1"/>
        <v>29876396.019999996</v>
      </c>
    </row>
    <row r="26" spans="1:4" ht="15">
      <c r="A26">
        <f t="shared" si="2"/>
        <v>2021</v>
      </c>
      <c r="B26" s="5">
        <f t="shared" si="0"/>
        <v>2390111.6816</v>
      </c>
      <c r="C26">
        <f t="shared" si="3"/>
        <v>13.5</v>
      </c>
      <c r="D26" s="5">
        <f t="shared" si="1"/>
        <v>32266507.701599997</v>
      </c>
    </row>
    <row r="27" spans="1:4" ht="15">
      <c r="A27">
        <f t="shared" si="2"/>
        <v>2022</v>
      </c>
      <c r="B27" s="5">
        <f t="shared" si="0"/>
        <v>2390111.6816</v>
      </c>
      <c r="C27">
        <f t="shared" si="3"/>
        <v>14.5</v>
      </c>
      <c r="D27" s="5">
        <f t="shared" si="1"/>
        <v>34656619.3832</v>
      </c>
    </row>
    <row r="28" spans="1:4" ht="15">
      <c r="A28">
        <f t="shared" si="2"/>
        <v>2023</v>
      </c>
      <c r="B28" s="5">
        <f t="shared" si="0"/>
        <v>2390111.6816</v>
      </c>
      <c r="C28">
        <f t="shared" si="3"/>
        <v>15.5</v>
      </c>
      <c r="D28" s="5">
        <f t="shared" si="1"/>
        <v>37046731.064799994</v>
      </c>
    </row>
    <row r="29" spans="1:4" ht="15">
      <c r="A29">
        <f t="shared" si="2"/>
        <v>2024</v>
      </c>
      <c r="B29" s="5">
        <f t="shared" si="0"/>
        <v>2390111.6816</v>
      </c>
      <c r="C29">
        <f t="shared" si="3"/>
        <v>16.5</v>
      </c>
      <c r="D29" s="5">
        <f t="shared" si="1"/>
        <v>39436842.7464</v>
      </c>
    </row>
    <row r="30" spans="1:4" ht="15">
      <c r="A30">
        <f t="shared" si="2"/>
        <v>2025</v>
      </c>
      <c r="B30" s="5">
        <f t="shared" si="0"/>
        <v>2390111.6816</v>
      </c>
      <c r="C30">
        <f t="shared" si="3"/>
        <v>17.5</v>
      </c>
      <c r="D30" s="5">
        <f aca="true" t="shared" si="4" ref="D30:D37">B30*C30</f>
        <v>41826954.427999996</v>
      </c>
    </row>
    <row r="31" spans="1:4" ht="15">
      <c r="A31">
        <f t="shared" si="2"/>
        <v>2026</v>
      </c>
      <c r="B31" s="5">
        <f t="shared" si="0"/>
        <v>2390111.6816</v>
      </c>
      <c r="C31">
        <f t="shared" si="3"/>
        <v>18.5</v>
      </c>
      <c r="D31" s="5">
        <f t="shared" si="4"/>
        <v>44217066.10959999</v>
      </c>
    </row>
    <row r="32" spans="1:4" ht="15">
      <c r="A32">
        <f t="shared" si="2"/>
        <v>2027</v>
      </c>
      <c r="B32" s="5">
        <f t="shared" si="0"/>
        <v>2390111.6816</v>
      </c>
      <c r="C32">
        <f t="shared" si="3"/>
        <v>19.5</v>
      </c>
      <c r="D32" s="5">
        <f t="shared" si="4"/>
        <v>46607177.7912</v>
      </c>
    </row>
    <row r="33" spans="1:4" ht="15">
      <c r="A33">
        <f t="shared" si="2"/>
        <v>2028</v>
      </c>
      <c r="B33" s="5">
        <f t="shared" si="0"/>
        <v>2390111.6816</v>
      </c>
      <c r="C33">
        <f t="shared" si="3"/>
        <v>20.5</v>
      </c>
      <c r="D33" s="5">
        <f t="shared" si="4"/>
        <v>48997289.472799994</v>
      </c>
    </row>
    <row r="34" spans="1:4" ht="15">
      <c r="A34">
        <f t="shared" si="2"/>
        <v>2029</v>
      </c>
      <c r="B34" s="5">
        <f t="shared" si="0"/>
        <v>2390111.6816</v>
      </c>
      <c r="C34">
        <f t="shared" si="3"/>
        <v>21.5</v>
      </c>
      <c r="D34" s="5">
        <f t="shared" si="4"/>
        <v>51387401.1544</v>
      </c>
    </row>
    <row r="35" spans="1:4" ht="15">
      <c r="A35">
        <f t="shared" si="2"/>
        <v>2030</v>
      </c>
      <c r="B35" s="5">
        <f t="shared" si="0"/>
        <v>2390111.6816</v>
      </c>
      <c r="C35">
        <f t="shared" si="3"/>
        <v>22.5</v>
      </c>
      <c r="D35" s="5">
        <f>B35*C35</f>
        <v>53777512.835999995</v>
      </c>
    </row>
    <row r="36" spans="1:4" ht="15">
      <c r="A36">
        <f t="shared" si="2"/>
        <v>2031</v>
      </c>
      <c r="B36" s="5">
        <f t="shared" si="0"/>
        <v>2390111.6816</v>
      </c>
      <c r="C36">
        <f t="shared" si="3"/>
        <v>23.5</v>
      </c>
      <c r="D36" s="5">
        <f>B36*C36</f>
        <v>56167624.51759999</v>
      </c>
    </row>
    <row r="37" spans="1:4" ht="15">
      <c r="A37">
        <f t="shared" si="2"/>
        <v>2032</v>
      </c>
      <c r="B37" s="5">
        <f t="shared" si="0"/>
        <v>2390111.6816</v>
      </c>
      <c r="C37">
        <f t="shared" si="3"/>
        <v>24.5</v>
      </c>
      <c r="D37" s="5">
        <f t="shared" si="4"/>
        <v>58557736.1992</v>
      </c>
    </row>
    <row r="38" spans="1:4" ht="15">
      <c r="A38">
        <f t="shared" si="2"/>
        <v>2033</v>
      </c>
      <c r="B38" s="5">
        <f>$B$41-SUM(B13:B37)</f>
        <v>200041955.96000004</v>
      </c>
      <c r="C38" s="11">
        <v>25</v>
      </c>
      <c r="D38" s="5">
        <f>B38*C38</f>
        <v>5001048899.000001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259794748</v>
      </c>
      <c r="D41" s="5">
        <f>SUM(D13:D40)</f>
        <v>5747958799.500001</v>
      </c>
      <c r="E41" s="3">
        <f>D41/B41</f>
        <v>22.125000000000004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20">
      <selection activeCell="B41" sqref="B4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314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740975.8825000001</v>
      </c>
      <c r="C13">
        <v>0.5</v>
      </c>
      <c r="D13" s="5">
        <f aca="true" t="shared" si="1" ref="D13:D29">B13*C13</f>
        <v>370487.94125000003</v>
      </c>
    </row>
    <row r="14" spans="1:4" ht="15">
      <c r="A14">
        <f>A13+1</f>
        <v>2009</v>
      </c>
      <c r="B14" s="5">
        <f t="shared" si="0"/>
        <v>740975.8825000001</v>
      </c>
      <c r="C14">
        <f>C13+1</f>
        <v>1.5</v>
      </c>
      <c r="D14" s="5">
        <f t="shared" si="1"/>
        <v>1111463.82375</v>
      </c>
    </row>
    <row r="15" spans="1:4" ht="15">
      <c r="A15">
        <f aca="true" t="shared" si="2" ref="A15:A38">A14+1</f>
        <v>2010</v>
      </c>
      <c r="B15" s="5">
        <f t="shared" si="0"/>
        <v>740975.8825000001</v>
      </c>
      <c r="C15">
        <f aca="true" t="shared" si="3" ref="C15:C37">C14+1</f>
        <v>2.5</v>
      </c>
      <c r="D15" s="5">
        <f t="shared" si="1"/>
        <v>1852439.7062500003</v>
      </c>
    </row>
    <row r="16" spans="1:4" ht="15">
      <c r="A16">
        <f t="shared" si="2"/>
        <v>2011</v>
      </c>
      <c r="B16" s="5">
        <f t="shared" si="0"/>
        <v>740975.8825000001</v>
      </c>
      <c r="C16">
        <f t="shared" si="3"/>
        <v>3.5</v>
      </c>
      <c r="D16" s="5">
        <f t="shared" si="1"/>
        <v>2593415.58875</v>
      </c>
    </row>
    <row r="17" spans="1:4" ht="15">
      <c r="A17">
        <f t="shared" si="2"/>
        <v>2012</v>
      </c>
      <c r="B17" s="5">
        <f t="shared" si="0"/>
        <v>740975.8825000001</v>
      </c>
      <c r="C17">
        <f t="shared" si="3"/>
        <v>4.5</v>
      </c>
      <c r="D17" s="5">
        <f t="shared" si="1"/>
        <v>3334391.4712500004</v>
      </c>
    </row>
    <row r="18" spans="1:4" ht="15">
      <c r="A18">
        <f t="shared" si="2"/>
        <v>2013</v>
      </c>
      <c r="B18" s="5">
        <f t="shared" si="0"/>
        <v>740975.8825000001</v>
      </c>
      <c r="C18">
        <f t="shared" si="3"/>
        <v>5.5</v>
      </c>
      <c r="D18" s="5">
        <f t="shared" si="1"/>
        <v>4075367.3537500002</v>
      </c>
    </row>
    <row r="19" spans="1:4" ht="15">
      <c r="A19">
        <f t="shared" si="2"/>
        <v>2014</v>
      </c>
      <c r="B19" s="5">
        <f t="shared" si="0"/>
        <v>740975.8825000001</v>
      </c>
      <c r="C19">
        <f t="shared" si="3"/>
        <v>6.5</v>
      </c>
      <c r="D19" s="5">
        <f t="shared" si="1"/>
        <v>4816343.23625</v>
      </c>
    </row>
    <row r="20" spans="1:4" ht="15">
      <c r="A20">
        <f t="shared" si="2"/>
        <v>2015</v>
      </c>
      <c r="B20" s="5">
        <f t="shared" si="0"/>
        <v>740975.8825000001</v>
      </c>
      <c r="C20">
        <f t="shared" si="3"/>
        <v>7.5</v>
      </c>
      <c r="D20" s="5">
        <f t="shared" si="1"/>
        <v>5557319.11875</v>
      </c>
    </row>
    <row r="21" spans="1:4" ht="15">
      <c r="A21">
        <f t="shared" si="2"/>
        <v>2016</v>
      </c>
      <c r="B21" s="5">
        <f t="shared" si="0"/>
        <v>740975.8825000001</v>
      </c>
      <c r="C21">
        <f t="shared" si="3"/>
        <v>8.5</v>
      </c>
      <c r="D21" s="5">
        <f t="shared" si="1"/>
        <v>6298295.001250001</v>
      </c>
    </row>
    <row r="22" spans="1:4" ht="15">
      <c r="A22">
        <f t="shared" si="2"/>
        <v>2017</v>
      </c>
      <c r="B22" s="5">
        <f t="shared" si="0"/>
        <v>740975.8825000001</v>
      </c>
      <c r="C22">
        <f t="shared" si="3"/>
        <v>9.5</v>
      </c>
      <c r="D22" s="5">
        <f t="shared" si="1"/>
        <v>7039270.883750001</v>
      </c>
    </row>
    <row r="23" spans="1:4" ht="15">
      <c r="A23">
        <f t="shared" si="2"/>
        <v>2018</v>
      </c>
      <c r="B23" s="5">
        <f t="shared" si="0"/>
        <v>740975.8825000001</v>
      </c>
      <c r="C23">
        <f t="shared" si="3"/>
        <v>10.5</v>
      </c>
      <c r="D23" s="5">
        <f t="shared" si="1"/>
        <v>7780246.76625</v>
      </c>
    </row>
    <row r="24" spans="1:4" ht="15">
      <c r="A24">
        <f t="shared" si="2"/>
        <v>2019</v>
      </c>
      <c r="B24" s="5">
        <f t="shared" si="0"/>
        <v>740975.8825000001</v>
      </c>
      <c r="C24">
        <f t="shared" si="3"/>
        <v>11.5</v>
      </c>
      <c r="D24" s="5">
        <f t="shared" si="1"/>
        <v>8521222.648750002</v>
      </c>
    </row>
    <row r="25" spans="1:4" ht="15">
      <c r="A25">
        <f t="shared" si="2"/>
        <v>2020</v>
      </c>
      <c r="B25" s="5">
        <f t="shared" si="0"/>
        <v>740975.8825000001</v>
      </c>
      <c r="C25">
        <f t="shared" si="3"/>
        <v>12.5</v>
      </c>
      <c r="D25" s="5">
        <f t="shared" si="1"/>
        <v>9262198.53125</v>
      </c>
    </row>
    <row r="26" spans="1:4" ht="15">
      <c r="A26">
        <f t="shared" si="2"/>
        <v>2021</v>
      </c>
      <c r="B26" s="5">
        <f t="shared" si="0"/>
        <v>740975.8825000001</v>
      </c>
      <c r="C26">
        <f t="shared" si="3"/>
        <v>13.5</v>
      </c>
      <c r="D26" s="5">
        <f t="shared" si="1"/>
        <v>10003174.41375</v>
      </c>
    </row>
    <row r="27" spans="1:4" ht="15">
      <c r="A27">
        <f t="shared" si="2"/>
        <v>2022</v>
      </c>
      <c r="B27" s="5">
        <f t="shared" si="0"/>
        <v>740975.8825000001</v>
      </c>
      <c r="C27">
        <f t="shared" si="3"/>
        <v>14.5</v>
      </c>
      <c r="D27" s="5">
        <f t="shared" si="1"/>
        <v>10744150.29625</v>
      </c>
    </row>
    <row r="28" spans="1:4" ht="15">
      <c r="A28">
        <f t="shared" si="2"/>
        <v>2023</v>
      </c>
      <c r="B28" s="5">
        <f t="shared" si="0"/>
        <v>740975.8825000001</v>
      </c>
      <c r="C28">
        <f t="shared" si="3"/>
        <v>15.5</v>
      </c>
      <c r="D28" s="5">
        <f t="shared" si="1"/>
        <v>11485126.17875</v>
      </c>
    </row>
    <row r="29" spans="1:4" ht="15">
      <c r="A29">
        <f t="shared" si="2"/>
        <v>2024</v>
      </c>
      <c r="B29" s="5">
        <f t="shared" si="0"/>
        <v>740975.8825000001</v>
      </c>
      <c r="C29">
        <f t="shared" si="3"/>
        <v>16.5</v>
      </c>
      <c r="D29" s="5">
        <f t="shared" si="1"/>
        <v>12226102.061250001</v>
      </c>
    </row>
    <row r="30" spans="1:4" ht="15">
      <c r="A30">
        <f t="shared" si="2"/>
        <v>2025</v>
      </c>
      <c r="B30" s="5">
        <f t="shared" si="0"/>
        <v>740975.8825000001</v>
      </c>
      <c r="C30">
        <f t="shared" si="3"/>
        <v>17.5</v>
      </c>
      <c r="D30" s="5">
        <f aca="true" t="shared" si="4" ref="D30:D37">B30*C30</f>
        <v>12967077.943750001</v>
      </c>
    </row>
    <row r="31" spans="1:4" ht="15">
      <c r="A31">
        <f t="shared" si="2"/>
        <v>2026</v>
      </c>
      <c r="B31" s="5">
        <f t="shared" si="0"/>
        <v>740975.8825000001</v>
      </c>
      <c r="C31">
        <f t="shared" si="3"/>
        <v>18.5</v>
      </c>
      <c r="D31" s="5">
        <f t="shared" si="4"/>
        <v>13708053.826250002</v>
      </c>
    </row>
    <row r="32" spans="1:4" ht="15">
      <c r="A32">
        <f t="shared" si="2"/>
        <v>2027</v>
      </c>
      <c r="B32" s="5">
        <f t="shared" si="0"/>
        <v>740975.8825000001</v>
      </c>
      <c r="C32">
        <f t="shared" si="3"/>
        <v>19.5</v>
      </c>
      <c r="D32" s="5">
        <f t="shared" si="4"/>
        <v>14449029.708750002</v>
      </c>
    </row>
    <row r="33" spans="1:4" ht="15">
      <c r="A33">
        <f t="shared" si="2"/>
        <v>2028</v>
      </c>
      <c r="B33" s="5">
        <f t="shared" si="0"/>
        <v>740975.8825000001</v>
      </c>
      <c r="C33">
        <f t="shared" si="3"/>
        <v>20.5</v>
      </c>
      <c r="D33" s="5">
        <f t="shared" si="4"/>
        <v>15190005.59125</v>
      </c>
    </row>
    <row r="34" spans="1:4" ht="15">
      <c r="A34">
        <f t="shared" si="2"/>
        <v>2029</v>
      </c>
      <c r="B34" s="5">
        <f t="shared" si="0"/>
        <v>740975.8825000001</v>
      </c>
      <c r="C34">
        <f t="shared" si="3"/>
        <v>21.5</v>
      </c>
      <c r="D34" s="5">
        <f t="shared" si="4"/>
        <v>15930981.47375</v>
      </c>
    </row>
    <row r="35" spans="1:4" ht="15">
      <c r="A35">
        <f t="shared" si="2"/>
        <v>2030</v>
      </c>
      <c r="B35" s="5">
        <f t="shared" si="0"/>
        <v>740975.8825000001</v>
      </c>
      <c r="C35">
        <f t="shared" si="3"/>
        <v>22.5</v>
      </c>
      <c r="D35" s="5">
        <f>B35*C35</f>
        <v>16671957.356250001</v>
      </c>
    </row>
    <row r="36" spans="1:4" ht="15">
      <c r="A36">
        <f t="shared" si="2"/>
        <v>2031</v>
      </c>
      <c r="B36" s="5">
        <f t="shared" si="0"/>
        <v>740975.8825000001</v>
      </c>
      <c r="C36">
        <f t="shared" si="3"/>
        <v>23.5</v>
      </c>
      <c r="D36" s="5">
        <f>B36*C36</f>
        <v>17412933.238750003</v>
      </c>
    </row>
    <row r="37" spans="1:4" ht="15">
      <c r="A37">
        <f t="shared" si="2"/>
        <v>2032</v>
      </c>
      <c r="B37" s="5">
        <f t="shared" si="0"/>
        <v>740975.8825000001</v>
      </c>
      <c r="C37">
        <f t="shared" si="3"/>
        <v>24.5</v>
      </c>
      <c r="D37" s="5">
        <f t="shared" si="4"/>
        <v>18153909.12125</v>
      </c>
    </row>
    <row r="38" spans="1:4" ht="15">
      <c r="A38">
        <f t="shared" si="2"/>
        <v>2033</v>
      </c>
      <c r="B38" s="5">
        <f>$B$41-SUM(B13:B37)</f>
        <v>32577387.937499996</v>
      </c>
      <c r="C38" s="11">
        <v>25</v>
      </c>
      <c r="D38" s="5">
        <f>B38*C38</f>
        <v>814434698.4374999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51101785</v>
      </c>
      <c r="D41" s="5">
        <f>SUM(D13:D40)</f>
        <v>1045989661.7187499</v>
      </c>
      <c r="E41" s="3">
        <f>D41/B41</f>
        <v>20.468749999999996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6">
      <selection activeCell="B41" sqref="B4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315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51231.3504</v>
      </c>
      <c r="C13">
        <v>0.5</v>
      </c>
      <c r="D13" s="5">
        <f aca="true" t="shared" si="1" ref="D13:D29">B13*C13</f>
        <v>25615.6752</v>
      </c>
    </row>
    <row r="14" spans="1:4" ht="15">
      <c r="A14">
        <f>A13+1</f>
        <v>2009</v>
      </c>
      <c r="B14" s="5">
        <f t="shared" si="0"/>
        <v>51231.3504</v>
      </c>
      <c r="C14">
        <f>C13+1</f>
        <v>1.5</v>
      </c>
      <c r="D14" s="5">
        <f t="shared" si="1"/>
        <v>76847.02560000001</v>
      </c>
    </row>
    <row r="15" spans="1:4" ht="15">
      <c r="A15">
        <f aca="true" t="shared" si="2" ref="A15:A38">A14+1</f>
        <v>2010</v>
      </c>
      <c r="B15" s="5">
        <f t="shared" si="0"/>
        <v>51231.3504</v>
      </c>
      <c r="C15">
        <f aca="true" t="shared" si="3" ref="C15:C37">C14+1</f>
        <v>2.5</v>
      </c>
      <c r="D15" s="5">
        <f t="shared" si="1"/>
        <v>128078.376</v>
      </c>
    </row>
    <row r="16" spans="1:4" ht="15">
      <c r="A16">
        <f t="shared" si="2"/>
        <v>2011</v>
      </c>
      <c r="B16" s="5">
        <f t="shared" si="0"/>
        <v>51231.3504</v>
      </c>
      <c r="C16">
        <f t="shared" si="3"/>
        <v>3.5</v>
      </c>
      <c r="D16" s="5">
        <f t="shared" si="1"/>
        <v>179309.7264</v>
      </c>
    </row>
    <row r="17" spans="1:4" ht="15">
      <c r="A17">
        <f t="shared" si="2"/>
        <v>2012</v>
      </c>
      <c r="B17" s="5">
        <f t="shared" si="0"/>
        <v>51231.3504</v>
      </c>
      <c r="C17">
        <f t="shared" si="3"/>
        <v>4.5</v>
      </c>
      <c r="D17" s="5">
        <f t="shared" si="1"/>
        <v>230541.0768</v>
      </c>
    </row>
    <row r="18" spans="1:4" ht="15">
      <c r="A18">
        <f t="shared" si="2"/>
        <v>2013</v>
      </c>
      <c r="B18" s="5">
        <f t="shared" si="0"/>
        <v>51231.3504</v>
      </c>
      <c r="C18">
        <f t="shared" si="3"/>
        <v>5.5</v>
      </c>
      <c r="D18" s="5">
        <f t="shared" si="1"/>
        <v>281772.42720000003</v>
      </c>
    </row>
    <row r="19" spans="1:4" ht="15">
      <c r="A19">
        <f t="shared" si="2"/>
        <v>2014</v>
      </c>
      <c r="B19" s="5">
        <f t="shared" si="0"/>
        <v>51231.3504</v>
      </c>
      <c r="C19">
        <f t="shared" si="3"/>
        <v>6.5</v>
      </c>
      <c r="D19" s="5">
        <f t="shared" si="1"/>
        <v>333003.77760000003</v>
      </c>
    </row>
    <row r="20" spans="1:4" ht="15">
      <c r="A20">
        <f t="shared" si="2"/>
        <v>2015</v>
      </c>
      <c r="B20" s="5">
        <f t="shared" si="0"/>
        <v>51231.3504</v>
      </c>
      <c r="C20">
        <f t="shared" si="3"/>
        <v>7.5</v>
      </c>
      <c r="D20" s="5">
        <f t="shared" si="1"/>
        <v>384235.128</v>
      </c>
    </row>
    <row r="21" spans="1:4" ht="15">
      <c r="A21">
        <f t="shared" si="2"/>
        <v>2016</v>
      </c>
      <c r="B21" s="5">
        <f t="shared" si="0"/>
        <v>51231.3504</v>
      </c>
      <c r="C21">
        <f t="shared" si="3"/>
        <v>8.5</v>
      </c>
      <c r="D21" s="5">
        <f t="shared" si="1"/>
        <v>435466.4784</v>
      </c>
    </row>
    <row r="22" spans="1:4" ht="15">
      <c r="A22">
        <f t="shared" si="2"/>
        <v>2017</v>
      </c>
      <c r="B22" s="5">
        <f t="shared" si="0"/>
        <v>51231.3504</v>
      </c>
      <c r="C22">
        <f t="shared" si="3"/>
        <v>9.5</v>
      </c>
      <c r="D22" s="5">
        <f t="shared" si="1"/>
        <v>486697.8288</v>
      </c>
    </row>
    <row r="23" spans="1:4" ht="15">
      <c r="A23">
        <f t="shared" si="2"/>
        <v>2018</v>
      </c>
      <c r="B23" s="5">
        <f t="shared" si="0"/>
        <v>51231.3504</v>
      </c>
      <c r="C23">
        <f t="shared" si="3"/>
        <v>10.5</v>
      </c>
      <c r="D23" s="5">
        <f t="shared" si="1"/>
        <v>537929.1792</v>
      </c>
    </row>
    <row r="24" spans="1:4" ht="15">
      <c r="A24">
        <f t="shared" si="2"/>
        <v>2019</v>
      </c>
      <c r="B24" s="5">
        <f t="shared" si="0"/>
        <v>51231.3504</v>
      </c>
      <c r="C24">
        <f t="shared" si="3"/>
        <v>11.5</v>
      </c>
      <c r="D24" s="5">
        <f t="shared" si="1"/>
        <v>589160.5296</v>
      </c>
    </row>
    <row r="25" spans="1:4" ht="15">
      <c r="A25">
        <f t="shared" si="2"/>
        <v>2020</v>
      </c>
      <c r="B25" s="5">
        <f t="shared" si="0"/>
        <v>51231.3504</v>
      </c>
      <c r="C25">
        <f t="shared" si="3"/>
        <v>12.5</v>
      </c>
      <c r="D25" s="5">
        <f t="shared" si="1"/>
        <v>640391.88</v>
      </c>
    </row>
    <row r="26" spans="1:4" ht="15">
      <c r="A26">
        <f t="shared" si="2"/>
        <v>2021</v>
      </c>
      <c r="B26" s="5">
        <f t="shared" si="0"/>
        <v>51231.3504</v>
      </c>
      <c r="C26">
        <f t="shared" si="3"/>
        <v>13.5</v>
      </c>
      <c r="D26" s="5">
        <f t="shared" si="1"/>
        <v>691623.2304</v>
      </c>
    </row>
    <row r="27" spans="1:4" ht="15">
      <c r="A27">
        <f t="shared" si="2"/>
        <v>2022</v>
      </c>
      <c r="B27" s="5">
        <f t="shared" si="0"/>
        <v>51231.3504</v>
      </c>
      <c r="C27">
        <f t="shared" si="3"/>
        <v>14.5</v>
      </c>
      <c r="D27" s="5">
        <f t="shared" si="1"/>
        <v>742854.5808</v>
      </c>
    </row>
    <row r="28" spans="1:4" ht="15">
      <c r="A28">
        <f t="shared" si="2"/>
        <v>2023</v>
      </c>
      <c r="B28" s="5">
        <f t="shared" si="0"/>
        <v>51231.3504</v>
      </c>
      <c r="C28">
        <f t="shared" si="3"/>
        <v>15.5</v>
      </c>
      <c r="D28" s="5">
        <f t="shared" si="1"/>
        <v>794085.9312</v>
      </c>
    </row>
    <row r="29" spans="1:4" ht="15">
      <c r="A29">
        <f t="shared" si="2"/>
        <v>2024</v>
      </c>
      <c r="B29" s="5">
        <f t="shared" si="0"/>
        <v>51231.3504</v>
      </c>
      <c r="C29">
        <f t="shared" si="3"/>
        <v>16.5</v>
      </c>
      <c r="D29" s="5">
        <f t="shared" si="1"/>
        <v>845317.2816000001</v>
      </c>
    </row>
    <row r="30" spans="1:4" ht="15">
      <c r="A30">
        <f t="shared" si="2"/>
        <v>2025</v>
      </c>
      <c r="B30" s="5">
        <f t="shared" si="0"/>
        <v>51231.3504</v>
      </c>
      <c r="C30">
        <f t="shared" si="3"/>
        <v>17.5</v>
      </c>
      <c r="D30" s="5">
        <f aca="true" t="shared" si="4" ref="D30:D37">B30*C30</f>
        <v>896548.6320000001</v>
      </c>
    </row>
    <row r="31" spans="1:4" ht="15">
      <c r="A31">
        <f t="shared" si="2"/>
        <v>2026</v>
      </c>
      <c r="B31" s="5">
        <f t="shared" si="0"/>
        <v>51231.3504</v>
      </c>
      <c r="C31">
        <f t="shared" si="3"/>
        <v>18.5</v>
      </c>
      <c r="D31" s="5">
        <f t="shared" si="4"/>
        <v>947779.9824000001</v>
      </c>
    </row>
    <row r="32" spans="1:4" ht="15">
      <c r="A32">
        <f t="shared" si="2"/>
        <v>2027</v>
      </c>
      <c r="B32" s="5">
        <f t="shared" si="0"/>
        <v>51231.3504</v>
      </c>
      <c r="C32">
        <f t="shared" si="3"/>
        <v>19.5</v>
      </c>
      <c r="D32" s="5">
        <f t="shared" si="4"/>
        <v>999011.3328000001</v>
      </c>
    </row>
    <row r="33" spans="1:4" ht="15">
      <c r="A33">
        <f t="shared" si="2"/>
        <v>2028</v>
      </c>
      <c r="B33" s="5">
        <f t="shared" si="0"/>
        <v>51231.3504</v>
      </c>
      <c r="C33">
        <f t="shared" si="3"/>
        <v>20.5</v>
      </c>
      <c r="D33" s="5">
        <f t="shared" si="4"/>
        <v>1050242.6832</v>
      </c>
    </row>
    <row r="34" spans="1:4" ht="15">
      <c r="A34">
        <f t="shared" si="2"/>
        <v>2029</v>
      </c>
      <c r="B34" s="5">
        <f t="shared" si="0"/>
        <v>51231.3504</v>
      </c>
      <c r="C34">
        <f t="shared" si="3"/>
        <v>21.5</v>
      </c>
      <c r="D34" s="5">
        <f t="shared" si="4"/>
        <v>1101474.0336</v>
      </c>
    </row>
    <row r="35" spans="1:4" ht="15">
      <c r="A35">
        <f t="shared" si="2"/>
        <v>2030</v>
      </c>
      <c r="B35" s="5">
        <f t="shared" si="0"/>
        <v>51231.3504</v>
      </c>
      <c r="C35">
        <f t="shared" si="3"/>
        <v>22.5</v>
      </c>
      <c r="D35" s="5">
        <f>B35*C35</f>
        <v>1152705.384</v>
      </c>
    </row>
    <row r="36" spans="1:4" ht="15">
      <c r="A36">
        <f t="shared" si="2"/>
        <v>2031</v>
      </c>
      <c r="B36" s="5">
        <f t="shared" si="0"/>
        <v>51231.3504</v>
      </c>
      <c r="C36">
        <f t="shared" si="3"/>
        <v>23.5</v>
      </c>
      <c r="D36" s="5">
        <f>B36*C36</f>
        <v>1203936.7344</v>
      </c>
    </row>
    <row r="37" spans="1:4" ht="15">
      <c r="A37">
        <f t="shared" si="2"/>
        <v>2032</v>
      </c>
      <c r="B37" s="5">
        <f t="shared" si="0"/>
        <v>51231.3504</v>
      </c>
      <c r="C37">
        <f t="shared" si="3"/>
        <v>24.5</v>
      </c>
      <c r="D37" s="5">
        <f t="shared" si="4"/>
        <v>1255168.0848</v>
      </c>
    </row>
    <row r="38" spans="1:4" ht="15">
      <c r="A38">
        <f t="shared" si="2"/>
        <v>2033</v>
      </c>
      <c r="B38" s="5">
        <f>$B$41-SUM(B13:B37)</f>
        <v>14729013.24</v>
      </c>
      <c r="C38" s="11">
        <v>25</v>
      </c>
      <c r="D38" s="5">
        <f>B38*C38</f>
        <v>368225331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f>15703129+306668</f>
        <v>16009797</v>
      </c>
      <c r="D41" s="5">
        <f>SUM(D13:D40)</f>
        <v>384235128</v>
      </c>
      <c r="E41" s="3">
        <f>D41/B41</f>
        <v>24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24">
      <selection activeCell="C38" sqref="C38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316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72514.0672</v>
      </c>
      <c r="C13">
        <v>0.5</v>
      </c>
      <c r="D13" s="5">
        <f aca="true" t="shared" si="1" ref="D13:D29">B13*C13</f>
        <v>36257.0336</v>
      </c>
    </row>
    <row r="14" spans="1:4" ht="15">
      <c r="A14">
        <f>A13+1</f>
        <v>2009</v>
      </c>
      <c r="B14" s="5">
        <f t="shared" si="0"/>
        <v>72514.0672</v>
      </c>
      <c r="C14">
        <f>C13+1</f>
        <v>1.5</v>
      </c>
      <c r="D14" s="5">
        <f t="shared" si="1"/>
        <v>108771.10080000001</v>
      </c>
    </row>
    <row r="15" spans="1:4" ht="15">
      <c r="A15">
        <f aca="true" t="shared" si="2" ref="A15:A38">A14+1</f>
        <v>2010</v>
      </c>
      <c r="B15" s="5">
        <f t="shared" si="0"/>
        <v>72514.0672</v>
      </c>
      <c r="C15">
        <f aca="true" t="shared" si="3" ref="C15:C37">C14+1</f>
        <v>2.5</v>
      </c>
      <c r="D15" s="5">
        <f t="shared" si="1"/>
        <v>181285.168</v>
      </c>
    </row>
    <row r="16" spans="1:4" ht="15">
      <c r="A16">
        <f t="shared" si="2"/>
        <v>2011</v>
      </c>
      <c r="B16" s="5">
        <f t="shared" si="0"/>
        <v>72514.0672</v>
      </c>
      <c r="C16">
        <f t="shared" si="3"/>
        <v>3.5</v>
      </c>
      <c r="D16" s="5">
        <f t="shared" si="1"/>
        <v>253799.23520000002</v>
      </c>
    </row>
    <row r="17" spans="1:4" ht="15">
      <c r="A17">
        <f t="shared" si="2"/>
        <v>2012</v>
      </c>
      <c r="B17" s="5">
        <f t="shared" si="0"/>
        <v>72514.0672</v>
      </c>
      <c r="C17">
        <f t="shared" si="3"/>
        <v>4.5</v>
      </c>
      <c r="D17" s="5">
        <f t="shared" si="1"/>
        <v>326313.30240000004</v>
      </c>
    </row>
    <row r="18" spans="1:4" ht="15">
      <c r="A18">
        <f t="shared" si="2"/>
        <v>2013</v>
      </c>
      <c r="B18" s="5">
        <f t="shared" si="0"/>
        <v>72514.0672</v>
      </c>
      <c r="C18">
        <f t="shared" si="3"/>
        <v>5.5</v>
      </c>
      <c r="D18" s="5">
        <f t="shared" si="1"/>
        <v>398827.36960000003</v>
      </c>
    </row>
    <row r="19" spans="1:4" ht="15">
      <c r="A19">
        <f t="shared" si="2"/>
        <v>2014</v>
      </c>
      <c r="B19" s="5">
        <f t="shared" si="0"/>
        <v>72514.0672</v>
      </c>
      <c r="C19">
        <f t="shared" si="3"/>
        <v>6.5</v>
      </c>
      <c r="D19" s="5">
        <f t="shared" si="1"/>
        <v>471341.4368</v>
      </c>
    </row>
    <row r="20" spans="1:4" ht="15">
      <c r="A20">
        <f t="shared" si="2"/>
        <v>2015</v>
      </c>
      <c r="B20" s="5">
        <f t="shared" si="0"/>
        <v>72514.0672</v>
      </c>
      <c r="C20">
        <f t="shared" si="3"/>
        <v>7.5</v>
      </c>
      <c r="D20" s="5">
        <f t="shared" si="1"/>
        <v>543855.5040000001</v>
      </c>
    </row>
    <row r="21" spans="1:4" ht="15">
      <c r="A21">
        <f t="shared" si="2"/>
        <v>2016</v>
      </c>
      <c r="B21" s="5">
        <f t="shared" si="0"/>
        <v>72514.0672</v>
      </c>
      <c r="C21">
        <f t="shared" si="3"/>
        <v>8.5</v>
      </c>
      <c r="D21" s="5">
        <f t="shared" si="1"/>
        <v>616369.5712</v>
      </c>
    </row>
    <row r="22" spans="1:4" ht="15">
      <c r="A22">
        <f t="shared" si="2"/>
        <v>2017</v>
      </c>
      <c r="B22" s="5">
        <f t="shared" si="0"/>
        <v>72514.0672</v>
      </c>
      <c r="C22">
        <f t="shared" si="3"/>
        <v>9.5</v>
      </c>
      <c r="D22" s="5">
        <f t="shared" si="1"/>
        <v>688883.6384</v>
      </c>
    </row>
    <row r="23" spans="1:4" ht="15">
      <c r="A23">
        <f t="shared" si="2"/>
        <v>2018</v>
      </c>
      <c r="B23" s="5">
        <f t="shared" si="0"/>
        <v>72514.0672</v>
      </c>
      <c r="C23">
        <f t="shared" si="3"/>
        <v>10.5</v>
      </c>
      <c r="D23" s="5">
        <f t="shared" si="1"/>
        <v>761397.7056000001</v>
      </c>
    </row>
    <row r="24" spans="1:4" ht="15">
      <c r="A24">
        <f t="shared" si="2"/>
        <v>2019</v>
      </c>
      <c r="B24" s="5">
        <f t="shared" si="0"/>
        <v>72514.0672</v>
      </c>
      <c r="C24">
        <f t="shared" si="3"/>
        <v>11.5</v>
      </c>
      <c r="D24" s="5">
        <f t="shared" si="1"/>
        <v>833911.7728</v>
      </c>
    </row>
    <row r="25" spans="1:4" ht="15">
      <c r="A25">
        <f t="shared" si="2"/>
        <v>2020</v>
      </c>
      <c r="B25" s="5">
        <f t="shared" si="0"/>
        <v>72514.0672</v>
      </c>
      <c r="C25">
        <f t="shared" si="3"/>
        <v>12.5</v>
      </c>
      <c r="D25" s="5">
        <f t="shared" si="1"/>
        <v>906425.8400000001</v>
      </c>
    </row>
    <row r="26" spans="1:4" ht="15">
      <c r="A26">
        <f t="shared" si="2"/>
        <v>2021</v>
      </c>
      <c r="B26" s="5">
        <f t="shared" si="0"/>
        <v>72514.0672</v>
      </c>
      <c r="C26">
        <f t="shared" si="3"/>
        <v>13.5</v>
      </c>
      <c r="D26" s="5">
        <f t="shared" si="1"/>
        <v>978939.9072</v>
      </c>
    </row>
    <row r="27" spans="1:4" ht="15">
      <c r="A27">
        <f t="shared" si="2"/>
        <v>2022</v>
      </c>
      <c r="B27" s="5">
        <f t="shared" si="0"/>
        <v>72514.0672</v>
      </c>
      <c r="C27">
        <f t="shared" si="3"/>
        <v>14.5</v>
      </c>
      <c r="D27" s="5">
        <f t="shared" si="1"/>
        <v>1051453.9744000002</v>
      </c>
    </row>
    <row r="28" spans="1:4" ht="15">
      <c r="A28">
        <f t="shared" si="2"/>
        <v>2023</v>
      </c>
      <c r="B28" s="5">
        <f t="shared" si="0"/>
        <v>72514.0672</v>
      </c>
      <c r="C28">
        <f t="shared" si="3"/>
        <v>15.5</v>
      </c>
      <c r="D28" s="5">
        <f t="shared" si="1"/>
        <v>1123968.0416</v>
      </c>
    </row>
    <row r="29" spans="1:4" ht="15">
      <c r="A29">
        <f t="shared" si="2"/>
        <v>2024</v>
      </c>
      <c r="B29" s="5">
        <f t="shared" si="0"/>
        <v>72514.0672</v>
      </c>
      <c r="C29">
        <f t="shared" si="3"/>
        <v>16.5</v>
      </c>
      <c r="D29" s="5">
        <f t="shared" si="1"/>
        <v>1196482.1088</v>
      </c>
    </row>
    <row r="30" spans="1:4" ht="15">
      <c r="A30">
        <f t="shared" si="2"/>
        <v>2025</v>
      </c>
      <c r="B30" s="5">
        <f t="shared" si="0"/>
        <v>72514.0672</v>
      </c>
      <c r="C30">
        <f t="shared" si="3"/>
        <v>17.5</v>
      </c>
      <c r="D30" s="5">
        <f aca="true" t="shared" si="4" ref="D30:D37">B30*C30</f>
        <v>1268996.176</v>
      </c>
    </row>
    <row r="31" spans="1:4" ht="15">
      <c r="A31">
        <f t="shared" si="2"/>
        <v>2026</v>
      </c>
      <c r="B31" s="5">
        <f t="shared" si="0"/>
        <v>72514.0672</v>
      </c>
      <c r="C31">
        <f t="shared" si="3"/>
        <v>18.5</v>
      </c>
      <c r="D31" s="5">
        <f t="shared" si="4"/>
        <v>1341510.2432000001</v>
      </c>
    </row>
    <row r="32" spans="1:4" ht="15">
      <c r="A32">
        <f t="shared" si="2"/>
        <v>2027</v>
      </c>
      <c r="B32" s="5">
        <f t="shared" si="0"/>
        <v>72514.0672</v>
      </c>
      <c r="C32">
        <f t="shared" si="3"/>
        <v>19.5</v>
      </c>
      <c r="D32" s="5">
        <f t="shared" si="4"/>
        <v>1414024.3104</v>
      </c>
    </row>
    <row r="33" spans="1:4" ht="15">
      <c r="A33">
        <f t="shared" si="2"/>
        <v>2028</v>
      </c>
      <c r="B33" s="5">
        <f t="shared" si="0"/>
        <v>72514.0672</v>
      </c>
      <c r="C33">
        <f t="shared" si="3"/>
        <v>20.5</v>
      </c>
      <c r="D33" s="5">
        <f t="shared" si="4"/>
        <v>1486538.3776</v>
      </c>
    </row>
    <row r="34" spans="1:4" ht="15">
      <c r="A34">
        <f t="shared" si="2"/>
        <v>2029</v>
      </c>
      <c r="B34" s="5">
        <f t="shared" si="0"/>
        <v>72514.0672</v>
      </c>
      <c r="C34">
        <f t="shared" si="3"/>
        <v>21.5</v>
      </c>
      <c r="D34" s="5">
        <f t="shared" si="4"/>
        <v>1559052.4448000002</v>
      </c>
    </row>
    <row r="35" spans="1:4" ht="15">
      <c r="A35">
        <f t="shared" si="2"/>
        <v>2030</v>
      </c>
      <c r="B35" s="5">
        <f t="shared" si="0"/>
        <v>72514.0672</v>
      </c>
      <c r="C35">
        <f t="shared" si="3"/>
        <v>22.5</v>
      </c>
      <c r="D35" s="5">
        <f>B35*C35</f>
        <v>1631566.512</v>
      </c>
    </row>
    <row r="36" spans="1:4" ht="15">
      <c r="A36">
        <f t="shared" si="2"/>
        <v>2031</v>
      </c>
      <c r="B36" s="5">
        <f t="shared" si="0"/>
        <v>72514.0672</v>
      </c>
      <c r="C36">
        <f t="shared" si="3"/>
        <v>23.5</v>
      </c>
      <c r="D36" s="5">
        <f>B36*C36</f>
        <v>1704080.5792</v>
      </c>
    </row>
    <row r="37" spans="1:4" ht="15">
      <c r="A37">
        <f t="shared" si="2"/>
        <v>2032</v>
      </c>
      <c r="B37" s="5">
        <f t="shared" si="0"/>
        <v>72514.0672</v>
      </c>
      <c r="C37">
        <f t="shared" si="3"/>
        <v>24.5</v>
      </c>
      <c r="D37" s="5">
        <f t="shared" si="4"/>
        <v>1776594.6464000002</v>
      </c>
    </row>
    <row r="38" spans="1:4" ht="15">
      <c r="A38">
        <f t="shared" si="2"/>
        <v>2033</v>
      </c>
      <c r="B38" s="5">
        <f>$B$41-SUM(B13:B37)</f>
        <v>6334796.32</v>
      </c>
      <c r="C38" s="11">
        <v>25</v>
      </c>
      <c r="D38" s="5">
        <f>B38*C38</f>
        <v>158369908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f>5799171+2348477</f>
        <v>8147648</v>
      </c>
      <c r="D41" s="5">
        <f>SUM(D13:D40)</f>
        <v>181030554</v>
      </c>
      <c r="E41" s="3">
        <f>D41/B41</f>
        <v>22.21875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2008-12-01T17:35:18Z</cp:lastPrinted>
  <dcterms:created xsi:type="dcterms:W3CDTF">2003-05-19T20:10:37Z</dcterms:created>
  <dcterms:modified xsi:type="dcterms:W3CDTF">2008-12-02T13:55:15Z</dcterms:modified>
  <cp:category/>
  <cp:version/>
  <cp:contentType/>
  <cp:contentStatus/>
</cp:coreProperties>
</file>