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tabRatio="938" activeTab="3"/>
  </bookViews>
  <sheets>
    <sheet name="Fixed O&amp;M" sheetId="1" r:id="rId1"/>
    <sheet name="Variable O&amp;M" sheetId="2" r:id="rId2"/>
    <sheet name="Fuel " sheetId="3" r:id="rId3"/>
    <sheet name="Forced Outage" sheetId="4" r:id="rId4"/>
    <sheet name="Timing" sheetId="5" r:id="rId5"/>
    <sheet name="S3 Emission Price" sheetId="6" r:id="rId6"/>
  </sheets>
  <definedNames>
    <definedName name="_xlnm.Print_Area" localSheetId="0">'Fixed O&amp;M'!$E$58:$W$71</definedName>
    <definedName name="_xlnm.Print_Area" localSheetId="3">'Forced Outage'!$B$2:$F$7</definedName>
    <definedName name="_xlnm.Print_Area" localSheetId="2">'Fuel '!$F$19:$W$35</definedName>
    <definedName name="_xlnm.Print_Area" localSheetId="5">'S3 Emission Price'!$A$2:$J$41</definedName>
    <definedName name="_xlnm.Print_Area" localSheetId="4">'Timing'!$A$1:$F$16</definedName>
    <definedName name="_xlnm.Print_Area" localSheetId="1">'Variable O&amp;M'!$A$1:$AL$50</definedName>
    <definedName name="Sheet1_DataTable">#REF!</definedName>
  </definedNames>
  <calcPr fullCalcOnLoad="1"/>
</workbook>
</file>

<file path=xl/sharedStrings.xml><?xml version="1.0" encoding="utf-8"?>
<sst xmlns="http://schemas.openxmlformats.org/spreadsheetml/2006/main" count="629" uniqueCount="225">
  <si>
    <t>AMOS     1</t>
  </si>
  <si>
    <t>AMOS     2</t>
  </si>
  <si>
    <t>CLINCH R 1</t>
  </si>
  <si>
    <t>CLINCH R 2</t>
  </si>
  <si>
    <t>CLINCH R 3</t>
  </si>
  <si>
    <t>GLEN LYN 5</t>
  </si>
  <si>
    <t>GLEN LYN 6</t>
  </si>
  <si>
    <t>KANAWHA  1</t>
  </si>
  <si>
    <t>KANAWHA  2</t>
  </si>
  <si>
    <t>MOUNT_ER 1</t>
  </si>
  <si>
    <t>P SPORN  1</t>
  </si>
  <si>
    <t>P SPORN  3</t>
  </si>
  <si>
    <t>AMOS_AP  3</t>
  </si>
  <si>
    <t>CEREDO   1</t>
  </si>
  <si>
    <t>CEREDO   2</t>
  </si>
  <si>
    <t>CEREDO   3</t>
  </si>
  <si>
    <t>CEREDO   4</t>
  </si>
  <si>
    <t>CEREDO   5</t>
  </si>
  <si>
    <t>CEREDO   6</t>
  </si>
  <si>
    <t>DRESDEN  1</t>
  </si>
  <si>
    <t>KPCo</t>
  </si>
  <si>
    <t>APCo</t>
  </si>
  <si>
    <t xml:space="preserve">AURORA </t>
  </si>
  <si>
    <t>ID</t>
  </si>
  <si>
    <t xml:space="preserve">Company Alloc </t>
  </si>
  <si>
    <t>in Strategist</t>
  </si>
  <si>
    <t xml:space="preserve">Strategist </t>
  </si>
  <si>
    <t>Name</t>
  </si>
  <si>
    <t>Amos:3_AP</t>
  </si>
  <si>
    <t>389238_AP</t>
  </si>
  <si>
    <t>Amos:1</t>
  </si>
  <si>
    <t>Amos:2</t>
  </si>
  <si>
    <t>Clinch River:1</t>
  </si>
  <si>
    <t>Clinch River:2</t>
  </si>
  <si>
    <t>Clinch River:3</t>
  </si>
  <si>
    <t>Glen Lyn:5</t>
  </si>
  <si>
    <t>Glen Lyn:6</t>
  </si>
  <si>
    <t>Kanawha River:1</t>
  </si>
  <si>
    <t>Kanawha River:2</t>
  </si>
  <si>
    <t>Mountaineer:1</t>
  </si>
  <si>
    <t>E1573_1</t>
  </si>
  <si>
    <t>Ceredo:GT1</t>
  </si>
  <si>
    <t>E1573_2</t>
  </si>
  <si>
    <t>Ceredo:GT2</t>
  </si>
  <si>
    <t>E1573_3</t>
  </si>
  <si>
    <t>Ceredo:GT3</t>
  </si>
  <si>
    <t>E1573_4</t>
  </si>
  <si>
    <t>Ceredo:GT4</t>
  </si>
  <si>
    <t>E1573_5</t>
  </si>
  <si>
    <t>Ceredo:GT5</t>
  </si>
  <si>
    <t>E1573_6</t>
  </si>
  <si>
    <t>Ceredo:GT6</t>
  </si>
  <si>
    <t>Dresden Energy Center:CC</t>
  </si>
  <si>
    <t>Sporn:1</t>
  </si>
  <si>
    <t>Sporn:3</t>
  </si>
  <si>
    <t>FOR 2011 AND EACH YEAR OF THE FORECAST PERIOD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</si>
  <si>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</si>
  <si>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</si>
  <si>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</si>
  <si>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</si>
  <si>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</si>
  <si>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</si>
  <si>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</si>
  <si>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</si>
  <si>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</si>
  <si>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</si>
  <si>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</si>
  <si>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</si>
  <si>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</si>
  <si>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</si>
  <si>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</si>
  <si>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</si>
  <si>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</si>
  <si>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</si>
  <si>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</si>
  <si>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</si>
  <si>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</si>
  <si>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</si>
  <si>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</si>
  <si>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</si>
  <si>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</si>
  <si>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</si>
  <si>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</si>
  <si>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</si>
  <si>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</si>
  <si>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</si>
  <si>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Variable O&amp;M ($/MWh)</t>
  </si>
  <si>
    <t>Fuel ($/mmBtu)</t>
  </si>
  <si>
    <t>Forced Outage (%)</t>
  </si>
  <si>
    <t>Fixed O&amp;M ($000)</t>
  </si>
  <si>
    <t>EFFLUENT</t>
  </si>
  <si>
    <t>Cost Rate</t>
  </si>
  <si>
    <t>($/UNIT)</t>
  </si>
  <si>
    <t>Emission Prices will be the same for all units</t>
  </si>
  <si>
    <t>Commission 
Month</t>
  </si>
  <si>
    <t>Commission 
Year</t>
  </si>
  <si>
    <t>Retirement 
Month</t>
  </si>
  <si>
    <t>Retirement 
Year</t>
  </si>
  <si>
    <t>CLR1_GAS 1</t>
  </si>
  <si>
    <t>CLR2_GAS 2</t>
  </si>
  <si>
    <t>HG</t>
  </si>
  <si>
    <t>CO2 (S)</t>
  </si>
  <si>
    <t>CO2 (G)</t>
  </si>
  <si>
    <t>NOX (B)</t>
  </si>
  <si>
    <t>SO2 (E)</t>
  </si>
  <si>
    <t>SO2 (NSR)</t>
  </si>
  <si>
    <t>NOMINAL $'s</t>
  </si>
  <si>
    <t>Use Fixed O&amp;M ($/MW/Week) in AURORA</t>
  </si>
  <si>
    <t xml:space="preserve">                                 Corrected values for AURORA</t>
  </si>
  <si>
    <t>CO2</t>
  </si>
  <si>
    <t>Big Sandy (KPC):1</t>
  </si>
  <si>
    <t>Big Sandy (KPC):2</t>
  </si>
  <si>
    <t>393037_FGD</t>
  </si>
  <si>
    <t>Big Sandy (KPC):2FGD</t>
  </si>
  <si>
    <t>Kentuck Power  Units based on those modelled in Strategist with AURORA unit IDs</t>
  </si>
  <si>
    <t>389471_KP</t>
  </si>
  <si>
    <t>Rockport:1 KP</t>
  </si>
  <si>
    <t>389472_KP</t>
  </si>
  <si>
    <t>Rockport:2 KP</t>
  </si>
  <si>
    <t>Big Sandy (KPC):1REPOWER</t>
  </si>
  <si>
    <t>393036_RPWR</t>
  </si>
  <si>
    <t>ROCKP_KP 1</t>
  </si>
  <si>
    <t>ROCKP_KP 2</t>
  </si>
  <si>
    <t>BIG SAND 1</t>
  </si>
  <si>
    <t>BIG SAND 2</t>
  </si>
  <si>
    <t>BS2_FGD  2</t>
  </si>
  <si>
    <t>KPCo  Units based on those modelled in Strategist with AURORA unit IDs</t>
  </si>
  <si>
    <t>BS1_Repower_1</t>
  </si>
  <si>
    <t>RP1 FGD</t>
  </si>
  <si>
    <t>RP2 Trona</t>
  </si>
  <si>
    <t>RP2 SCR</t>
  </si>
  <si>
    <t>CC 2x2MH</t>
  </si>
  <si>
    <t>BS2 FGD 23</t>
  </si>
  <si>
    <t>RP2D_KP 2</t>
  </si>
  <si>
    <t>RP1D_KP 1</t>
  </si>
  <si>
    <t>RP2TR_KP 2</t>
  </si>
  <si>
    <t>VOM ESCALATION</t>
  </si>
  <si>
    <t>No ESC</t>
  </si>
  <si>
    <t>$000</t>
  </si>
  <si>
    <t>BS2_CC 1</t>
  </si>
  <si>
    <t>Big Sandy Brownfield Replacement</t>
  </si>
  <si>
    <t>Scenario 1,2,3</t>
  </si>
  <si>
    <t>Scenario 2</t>
  </si>
  <si>
    <t>Scenario 3</t>
  </si>
  <si>
    <t>Scenario 1</t>
  </si>
  <si>
    <t>Scenario 1,3</t>
  </si>
  <si>
    <t>AEP_FUEL_RP1_KP</t>
  </si>
  <si>
    <t>AEP_FUEL_RP1D_KP</t>
  </si>
  <si>
    <t>AEP_FUEL_RP2_KP</t>
  </si>
  <si>
    <t>AEP_FUEL_RP2D_KP</t>
  </si>
  <si>
    <t>AEP_FUEL_BIGS1</t>
  </si>
  <si>
    <t>AEP_FUEL_BIGS1_FGD</t>
  </si>
  <si>
    <t>AEP_FUEL_BIGS2</t>
  </si>
  <si>
    <t>AEP_FUEL_BIGS2_FGD</t>
  </si>
  <si>
    <t>AEP_FUEL_CC_KP</t>
  </si>
  <si>
    <t>AEP_FUEL_RP2DDry_KP</t>
  </si>
  <si>
    <t>AEP_FUEL_BIGS2_CC</t>
  </si>
  <si>
    <t>AEP_FOM_RP1_KP</t>
  </si>
  <si>
    <t>AEP_FOM_RP1D_KP</t>
  </si>
  <si>
    <t>AEP_FOM_RP2_KP</t>
  </si>
  <si>
    <t>AEP_FOM_RP2D_KP</t>
  </si>
  <si>
    <t>AEP_FOM_BIGS1</t>
  </si>
  <si>
    <t>AEP_FOM_BIGS1_FGD</t>
  </si>
  <si>
    <t>AEP_FOM_BIGS2</t>
  </si>
  <si>
    <t>AEP_FOM_BIGS2_FGD</t>
  </si>
  <si>
    <t>AEP_FOM_CC_KP</t>
  </si>
  <si>
    <t>AEP_FOM_RP2DDry_KP</t>
  </si>
  <si>
    <t>AEP_FOM_BIGS2_CC</t>
  </si>
  <si>
    <t>AEP_VOM_RP1_KP</t>
  </si>
  <si>
    <t>AEP_VOM_RP1D_KP</t>
  </si>
  <si>
    <t>AEP_VOM_RP2_KP</t>
  </si>
  <si>
    <t>AEP_VOM_RP2D_KP</t>
  </si>
  <si>
    <t>AEP_VOM_BIGS1</t>
  </si>
  <si>
    <t>AEP_VOM_BIGS1_FGD</t>
  </si>
  <si>
    <t>AEP_VOM_BIGS2</t>
  </si>
  <si>
    <t>AEP_VOM_BIGS2_FGD</t>
  </si>
  <si>
    <t>AEP_VOM_CC_KP</t>
  </si>
  <si>
    <t>AEP_VOM_RP2DDry_KP</t>
  </si>
  <si>
    <t>AEP_VOM_BIGS2_CC</t>
  </si>
  <si>
    <t>Fuel-Rockport:1FGD KP</t>
  </si>
  <si>
    <t>Fuel-Rockport:2 KP</t>
  </si>
  <si>
    <t>Fuel-Rockport:2TRONA KP</t>
  </si>
  <si>
    <t>Fuel-Big Sandy:1 KP</t>
  </si>
  <si>
    <t>Fuel-Big Sandy:1REPOWER KP</t>
  </si>
  <si>
    <t>Fuel-Big Sandy:2 KP</t>
  </si>
  <si>
    <t>Fuel-Big Sandy:2FGD KP</t>
  </si>
  <si>
    <t>Fuel-New CC 407 MW KP</t>
  </si>
  <si>
    <t>Fuel-Rockport:2SCR KP</t>
  </si>
  <si>
    <t>Fuel-Big Sandy:2 CC Replacement KP</t>
  </si>
  <si>
    <t>FOM-Rockport:1 KP</t>
  </si>
  <si>
    <t>VOM-Rockport:1 KP</t>
  </si>
  <si>
    <t>VOM-Rockport:1FGD KP</t>
  </si>
  <si>
    <t>VOM-Rockport:2 KP</t>
  </si>
  <si>
    <t>VOM-Rockport:2TRONA KP</t>
  </si>
  <si>
    <t>VOM-Big Sandy:1 KP</t>
  </si>
  <si>
    <t>VOM-Big Sandy:1REPOWER KP</t>
  </si>
  <si>
    <t>VOM-Big Sandy:2 KP</t>
  </si>
  <si>
    <t>VOM-Big Sandy:2FGD KP</t>
  </si>
  <si>
    <t>VOM-New CC 407 MW KP</t>
  </si>
  <si>
    <t>VOM-Rockport:2SCR KP</t>
  </si>
  <si>
    <t>VOM-Big Sandy:2 CC Replacement KP</t>
  </si>
  <si>
    <t>AEP_FO_RP1_KP</t>
  </si>
  <si>
    <t>AEP_FO_RP1D_KP</t>
  </si>
  <si>
    <t>AEP_FO_RP2_KP</t>
  </si>
  <si>
    <t>AEP_FO_RP2D_KP</t>
  </si>
  <si>
    <t>AEP_FO_BIGS1</t>
  </si>
  <si>
    <t>AEP_FO_BIGS1_FGD</t>
  </si>
  <si>
    <t>AEP_FO_BIGS2</t>
  </si>
  <si>
    <t>AEP_FO_BIGS2_FGD</t>
  </si>
  <si>
    <t>AEP_FO_CC_KP</t>
  </si>
  <si>
    <t>AEP_FO_RP2DDry_KP</t>
  </si>
  <si>
    <t>AEP_FO_BIGS2_CC</t>
  </si>
  <si>
    <t>Forced Outage-Rockport:1 KP</t>
  </si>
  <si>
    <t>Forced Outage-Rockport:1FGD KP</t>
  </si>
  <si>
    <t>Forced Outagel-Rockport:2 KP</t>
  </si>
  <si>
    <t>Forced Outage-Rockport:2TRONA KP</t>
  </si>
  <si>
    <t>Forced Outage-Big Sandy:1 KP</t>
  </si>
  <si>
    <t>Forced Outage-Big Sandy:1REPOWER KP</t>
  </si>
  <si>
    <t>Forced Outage-Big Sandy:2 KP</t>
  </si>
  <si>
    <t>Forced Outage-Big Sandy:2FGD KP</t>
  </si>
  <si>
    <t>Forced Outage-New CC 407 MW KP</t>
  </si>
  <si>
    <t>Forced Outage-Rockport:2SCR KP</t>
  </si>
  <si>
    <t>Forced Outage-Big Sandy:2 CC Replacement KP</t>
  </si>
  <si>
    <t>$/kW/YR</t>
  </si>
  <si>
    <t>Scenario 2,3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</si>
</sst>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33" borderId="0" xfId="0" applyFont="1" applyFill="1" applyAlignment="1" quotePrefix="1">
      <alignment horizontal="center"/>
    </xf>
    <xf numFmtId="0" fontId="45" fillId="33" borderId="0" xfId="0" applyFont="1" applyFill="1" applyAlignment="1" quotePrefix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" fillId="33" borderId="0" xfId="0" applyFont="1" applyFill="1" applyAlignment="1" quotePrefix="1">
      <alignment horizontal="left"/>
    </xf>
    <xf numFmtId="0" fontId="48" fillId="33" borderId="0" xfId="0" applyFont="1" applyFill="1" applyAlignment="1">
      <alignment horizontal="left"/>
    </xf>
    <xf numFmtId="0" fontId="45" fillId="33" borderId="10" xfId="0" applyFont="1" applyFill="1" applyBorder="1" applyAlignment="1" quotePrefix="1">
      <alignment horizontal="left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3" fontId="47" fillId="33" borderId="0" xfId="0" applyNumberFormat="1" applyFont="1" applyFill="1" applyAlignment="1">
      <alignment horizontal="center"/>
    </xf>
    <xf numFmtId="0" fontId="3" fillId="33" borderId="0" xfId="56" applyFont="1" applyFill="1" applyAlignment="1">
      <alignment horizontal="center"/>
      <protection/>
    </xf>
    <xf numFmtId="164" fontId="47" fillId="33" borderId="0" xfId="0" applyNumberFormat="1" applyFont="1" applyFill="1" applyAlignment="1">
      <alignment horizontal="center"/>
    </xf>
    <xf numFmtId="167" fontId="47" fillId="33" borderId="0" xfId="42" applyNumberFormat="1" applyFont="1" applyFill="1" applyAlignment="1">
      <alignment horizontal="center"/>
    </xf>
    <xf numFmtId="0" fontId="45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2" fontId="47" fillId="33" borderId="11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165" fontId="47" fillId="33" borderId="11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Border="1" applyAlignment="1">
      <alignment/>
    </xf>
    <xf numFmtId="2" fontId="47" fillId="33" borderId="0" xfId="0" applyNumberFormat="1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5" fontId="47" fillId="33" borderId="0" xfId="0" applyNumberFormat="1" applyFont="1" applyFill="1" applyAlignment="1">
      <alignment/>
    </xf>
    <xf numFmtId="0" fontId="49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7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right"/>
    </xf>
    <xf numFmtId="2" fontId="47" fillId="34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3"/>
  <sheetViews>
    <sheetView zoomScale="70" zoomScaleNormal="70" zoomScalePageLayoutView="0" workbookViewId="0" topLeftCell="B4">
      <selection activeCell="B4" sqref="A1:IV16384"/>
    </sheetView>
  </sheetViews>
  <sheetFormatPr defaultColWidth="9.140625" defaultRowHeight="12.75" zeroHeight="1"/>
  <cols>
    <col min="1" max="1" width="37.57421875" style="9" customWidth="1"/>
    <col min="2" max="2" width="20.57421875" style="9" customWidth="1"/>
    <col min="3" max="3" width="51.7109375" style="9" customWidth="1"/>
    <col min="4" max="4" width="21.28125" style="4" customWidth="1"/>
    <col min="5" max="5" width="14.140625" style="9" customWidth="1"/>
    <col min="6" max="6" width="24.7109375" style="9" customWidth="1"/>
    <col min="7" max="7" width="11.421875" style="9" hidden="1" customWidth="1"/>
    <col min="8" max="8" width="10.8515625" style="9" customWidth="1"/>
    <col min="9" max="9" width="10.57421875" style="9" customWidth="1"/>
    <col min="10" max="10" width="11.8515625" style="9" customWidth="1"/>
    <col min="11" max="11" width="11.00390625" style="9" customWidth="1"/>
    <col min="12" max="12" width="9.8515625" style="9" customWidth="1"/>
    <col min="13" max="13" width="11.00390625" style="9" customWidth="1"/>
    <col min="14" max="14" width="11.7109375" style="9" customWidth="1"/>
    <col min="15" max="15" width="11.57421875" style="9" customWidth="1"/>
    <col min="16" max="37" width="11.421875" style="9" bestFit="1" customWidth="1"/>
    <col min="38" max="38" width="1.421875" style="9" customWidth="1"/>
    <col min="39" max="39" width="10.8515625" style="9" customWidth="1"/>
    <col min="40" max="40" width="11.421875" style="9" customWidth="1"/>
    <col min="41" max="41" width="10.8515625" style="9" customWidth="1"/>
    <col min="42" max="42" width="12.57421875" style="9" customWidth="1"/>
    <col min="43" max="43" width="12.00390625" style="9" customWidth="1"/>
    <col min="44" max="44" width="11.140625" style="9" customWidth="1"/>
    <col min="45" max="16384" width="9.140625" style="9" customWidth="1"/>
  </cols>
  <sheetData>
    <row r="1" spans="2:6" ht="18" customHeight="1" thickBot="1">
      <c r="B1" s="13"/>
      <c r="C1" s="37"/>
      <c r="D1" s="38"/>
      <c r="E1" s="13"/>
      <c r="F1" s="13"/>
    </row>
    <row r="2" spans="8:9" ht="18" customHeight="1">
      <c r="H2" s="10" t="s">
        <v>89</v>
      </c>
      <c r="I2" s="5"/>
    </row>
    <row r="3" spans="2:14" ht="18" customHeight="1" thickBot="1">
      <c r="B3" s="11" t="s">
        <v>114</v>
      </c>
      <c r="H3" s="12" t="s">
        <v>55</v>
      </c>
      <c r="I3" s="13"/>
      <c r="J3" s="13"/>
      <c r="K3" s="13"/>
      <c r="L3" s="13"/>
      <c r="M3" s="13"/>
      <c r="N3" s="13"/>
    </row>
    <row r="4" spans="8:17" ht="18" customHeight="1" thickBot="1">
      <c r="H4" s="12" t="s">
        <v>106</v>
      </c>
      <c r="I4" s="13"/>
      <c r="J4" s="13"/>
      <c r="K4" s="13"/>
      <c r="L4" s="13"/>
      <c r="M4" s="13"/>
      <c r="N4" s="14"/>
      <c r="O4" s="14"/>
      <c r="P4" s="14"/>
      <c r="Q4" s="14"/>
    </row>
    <row r="5" spans="2:37" ht="18">
      <c r="B5" s="1" t="s">
        <v>22</v>
      </c>
      <c r="C5" s="1" t="s">
        <v>22</v>
      </c>
      <c r="D5" s="2" t="s">
        <v>26</v>
      </c>
      <c r="E5" s="3"/>
      <c r="F5" s="3" t="s">
        <v>24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2:37" ht="18">
      <c r="B6" s="3" t="s">
        <v>23</v>
      </c>
      <c r="C6" s="3" t="s">
        <v>27</v>
      </c>
      <c r="D6" s="4" t="s">
        <v>27</v>
      </c>
      <c r="E6" s="3"/>
      <c r="F6" s="1" t="s">
        <v>25</v>
      </c>
      <c r="H6" s="3">
        <v>2011</v>
      </c>
      <c r="I6" s="3" t="s">
        <v>57</v>
      </c>
      <c r="J6" s="3" t="s">
        <v>58</v>
      </c>
      <c r="K6" s="3" t="s">
        <v>59</v>
      </c>
      <c r="L6" s="3" t="s">
        <v>60</v>
      </c>
      <c r="M6" s="3" t="s">
        <v>61</v>
      </c>
      <c r="N6" s="3" t="s">
        <v>62</v>
      </c>
      <c r="O6" s="3" t="s">
        <v>63</v>
      </c>
      <c r="P6" s="3" t="s">
        <v>64</v>
      </c>
      <c r="Q6" s="3" t="s">
        <v>65</v>
      </c>
      <c r="R6" s="3" t="s">
        <v>66</v>
      </c>
      <c r="S6" s="3" t="s">
        <v>67</v>
      </c>
      <c r="T6" s="3" t="s">
        <v>68</v>
      </c>
      <c r="U6" s="3" t="s">
        <v>69</v>
      </c>
      <c r="V6" s="3" t="s">
        <v>70</v>
      </c>
      <c r="W6" s="3" t="s">
        <v>71</v>
      </c>
      <c r="X6" s="3" t="s">
        <v>72</v>
      </c>
      <c r="Y6" s="3" t="s">
        <v>73</v>
      </c>
      <c r="Z6" s="3" t="s">
        <v>74</v>
      </c>
      <c r="AA6" s="3" t="s">
        <v>75</v>
      </c>
      <c r="AB6" s="3" t="s">
        <v>76</v>
      </c>
      <c r="AC6" s="3" t="s">
        <v>77</v>
      </c>
      <c r="AD6" s="3" t="s">
        <v>78</v>
      </c>
      <c r="AE6" s="3" t="s">
        <v>79</v>
      </c>
      <c r="AF6" s="3" t="s">
        <v>80</v>
      </c>
      <c r="AG6" s="3" t="s">
        <v>81</v>
      </c>
      <c r="AH6" s="3" t="s">
        <v>82</v>
      </c>
      <c r="AI6" s="3" t="s">
        <v>83</v>
      </c>
      <c r="AJ6" s="3" t="s">
        <v>84</v>
      </c>
      <c r="AK6" s="3" t="s">
        <v>85</v>
      </c>
    </row>
    <row r="7" spans="2:6" ht="18">
      <c r="B7" s="3"/>
      <c r="C7" s="3"/>
      <c r="E7" s="3"/>
      <c r="F7" s="1"/>
    </row>
    <row r="8" spans="2:37" ht="18" hidden="1">
      <c r="B8" s="5">
        <v>387535</v>
      </c>
      <c r="C8" s="5" t="s">
        <v>30</v>
      </c>
      <c r="D8" s="4" t="s">
        <v>0</v>
      </c>
      <c r="F8" s="6" t="s">
        <v>21</v>
      </c>
      <c r="H8" s="22">
        <v>5009.72</v>
      </c>
      <c r="I8" s="20">
        <v>7647.04</v>
      </c>
      <c r="J8" s="20">
        <v>17002.88</v>
      </c>
      <c r="K8" s="20">
        <v>10251.86</v>
      </c>
      <c r="L8" s="20">
        <v>22825.56</v>
      </c>
      <c r="M8" s="20">
        <v>34622.92</v>
      </c>
      <c r="N8" s="20">
        <v>32931.94</v>
      </c>
      <c r="O8" s="20">
        <v>29150.14</v>
      </c>
      <c r="P8" s="20">
        <v>28956.36</v>
      </c>
      <c r="Q8" s="20">
        <v>37041.15</v>
      </c>
      <c r="R8" s="20">
        <v>36319.89</v>
      </c>
      <c r="S8" s="20">
        <v>36526.6</v>
      </c>
      <c r="T8" s="20">
        <v>37453.33</v>
      </c>
      <c r="U8" s="20">
        <v>41581.46</v>
      </c>
      <c r="V8" s="20">
        <v>41785.27</v>
      </c>
      <c r="W8" s="20">
        <v>44521.11</v>
      </c>
      <c r="X8" s="20">
        <v>44557.09</v>
      </c>
      <c r="Y8" s="20">
        <v>46044.63</v>
      </c>
      <c r="Z8" s="20">
        <v>50518.55</v>
      </c>
      <c r="AA8" s="20">
        <v>49689.95</v>
      </c>
      <c r="AB8" s="20">
        <v>48793.35</v>
      </c>
      <c r="AC8" s="20">
        <v>47148.31</v>
      </c>
      <c r="AD8" s="20">
        <v>45519.42</v>
      </c>
      <c r="AE8" s="20">
        <v>46378.75</v>
      </c>
      <c r="AF8" s="20">
        <v>39685.5</v>
      </c>
      <c r="AG8" s="20">
        <v>33709.79</v>
      </c>
      <c r="AH8" s="20">
        <v>33128.16</v>
      </c>
      <c r="AI8" s="20">
        <v>33601.97</v>
      </c>
      <c r="AJ8" s="20">
        <v>35472.83</v>
      </c>
      <c r="AK8" s="20">
        <v>257312.6</v>
      </c>
    </row>
    <row r="9" spans="2:37" ht="18" hidden="1">
      <c r="B9" s="5">
        <v>389237</v>
      </c>
      <c r="C9" s="5" t="s">
        <v>31</v>
      </c>
      <c r="D9" s="4" t="s">
        <v>1</v>
      </c>
      <c r="F9" s="6" t="s">
        <v>21</v>
      </c>
      <c r="H9" s="22">
        <v>-2953.73</v>
      </c>
      <c r="I9" s="20">
        <v>12844.91</v>
      </c>
      <c r="J9" s="20">
        <v>12257.52</v>
      </c>
      <c r="K9" s="20">
        <v>17303.69</v>
      </c>
      <c r="L9" s="20">
        <v>25468.03</v>
      </c>
      <c r="M9" s="20">
        <v>27299.03</v>
      </c>
      <c r="N9" s="20">
        <v>29688.28</v>
      </c>
      <c r="O9" s="20">
        <v>26876.46</v>
      </c>
      <c r="P9" s="20">
        <v>37974.04</v>
      </c>
      <c r="Q9" s="20">
        <v>30832.86</v>
      </c>
      <c r="R9" s="20">
        <v>37324.88</v>
      </c>
      <c r="S9" s="20">
        <v>38389.57</v>
      </c>
      <c r="T9" s="20">
        <v>41625.83</v>
      </c>
      <c r="U9" s="20">
        <v>43405.13</v>
      </c>
      <c r="V9" s="20">
        <v>44832.35</v>
      </c>
      <c r="W9" s="20">
        <v>47694.77</v>
      </c>
      <c r="X9" s="20">
        <v>50028.09</v>
      </c>
      <c r="Y9" s="20">
        <v>53971.09</v>
      </c>
      <c r="Z9" s="20">
        <v>55120.95</v>
      </c>
      <c r="AA9" s="20">
        <v>57290.29</v>
      </c>
      <c r="AB9" s="20">
        <v>57349.18</v>
      </c>
      <c r="AC9" s="20">
        <v>55336.3</v>
      </c>
      <c r="AD9" s="20">
        <v>57480.48</v>
      </c>
      <c r="AE9" s="20">
        <v>52729.99</v>
      </c>
      <c r="AF9" s="20">
        <v>50490.45</v>
      </c>
      <c r="AG9" s="20">
        <v>51696.37</v>
      </c>
      <c r="AH9" s="20">
        <v>52914.62</v>
      </c>
      <c r="AI9" s="20">
        <v>52821.13</v>
      </c>
      <c r="AJ9" s="20">
        <v>53882.12</v>
      </c>
      <c r="AK9" s="20">
        <v>366185.2</v>
      </c>
    </row>
    <row r="10" spans="2:37" ht="18" hidden="1">
      <c r="B10" s="5" t="s">
        <v>29</v>
      </c>
      <c r="C10" s="5" t="s">
        <v>28</v>
      </c>
      <c r="D10" s="4" t="s">
        <v>12</v>
      </c>
      <c r="F10" s="6" t="s">
        <v>21</v>
      </c>
      <c r="H10" s="22">
        <v>37159.33</v>
      </c>
      <c r="I10" s="20">
        <v>43716.21</v>
      </c>
      <c r="J10" s="20">
        <v>53622.27</v>
      </c>
      <c r="K10" s="20">
        <v>46278.29</v>
      </c>
      <c r="L10" s="20">
        <v>57362.63</v>
      </c>
      <c r="M10" s="20">
        <v>67579.17</v>
      </c>
      <c r="N10" s="20">
        <v>68323.79</v>
      </c>
      <c r="O10" s="20">
        <v>57186.02</v>
      </c>
      <c r="P10" s="20">
        <v>68800.85</v>
      </c>
      <c r="Q10" s="20">
        <v>64944.07</v>
      </c>
      <c r="R10" s="20">
        <v>68606.87</v>
      </c>
      <c r="S10" s="20">
        <v>72604.18</v>
      </c>
      <c r="T10" s="20">
        <v>73819.76</v>
      </c>
      <c r="U10" s="20">
        <v>76601.47</v>
      </c>
      <c r="V10" s="20">
        <v>88626.22</v>
      </c>
      <c r="W10" s="20">
        <v>91235.02</v>
      </c>
      <c r="X10" s="20">
        <v>94153.86</v>
      </c>
      <c r="Y10" s="20">
        <v>97079.59</v>
      </c>
      <c r="Z10" s="20">
        <v>100016.1</v>
      </c>
      <c r="AA10" s="20">
        <v>103067.5</v>
      </c>
      <c r="AB10" s="20">
        <v>103194</v>
      </c>
      <c r="AC10" s="20">
        <v>104881</v>
      </c>
      <c r="AD10" s="20">
        <v>104972.2</v>
      </c>
      <c r="AE10" s="20">
        <v>106253.6</v>
      </c>
      <c r="AF10" s="20">
        <v>107510.4</v>
      </c>
      <c r="AG10" s="20">
        <v>107532.6</v>
      </c>
      <c r="AH10" s="20">
        <v>110065.3</v>
      </c>
      <c r="AI10" s="20">
        <v>112670.4</v>
      </c>
      <c r="AJ10" s="20">
        <v>114701.2</v>
      </c>
      <c r="AK10" s="20">
        <v>330344</v>
      </c>
    </row>
    <row r="11" spans="2:37" ht="18" hidden="1">
      <c r="B11" s="5">
        <v>389189</v>
      </c>
      <c r="C11" s="5" t="s">
        <v>32</v>
      </c>
      <c r="D11" s="4" t="s">
        <v>2</v>
      </c>
      <c r="F11" s="6" t="s">
        <v>21</v>
      </c>
      <c r="H11" s="22">
        <v>5368.07</v>
      </c>
      <c r="I11" s="20">
        <v>2502.41</v>
      </c>
      <c r="J11" s="20">
        <v>2429.4</v>
      </c>
      <c r="K11" s="20">
        <v>5692.62</v>
      </c>
      <c r="L11" s="20">
        <v>1953.01</v>
      </c>
      <c r="M11" s="20">
        <v>8957.52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</row>
    <row r="12" spans="2:37" ht="18" hidden="1">
      <c r="B12" s="5">
        <v>389190</v>
      </c>
      <c r="C12" s="5" t="s">
        <v>33</v>
      </c>
      <c r="D12" s="4" t="s">
        <v>3</v>
      </c>
      <c r="F12" s="6" t="s">
        <v>21</v>
      </c>
      <c r="H12" s="22">
        <v>2450.71</v>
      </c>
      <c r="I12" s="20">
        <v>6541.13</v>
      </c>
      <c r="J12" s="20">
        <v>2578.37</v>
      </c>
      <c r="K12" s="20">
        <v>2427.14</v>
      </c>
      <c r="L12" s="20">
        <v>4781.58</v>
      </c>
      <c r="M12" s="20">
        <v>43740.34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</row>
    <row r="13" spans="2:37" ht="18" hidden="1">
      <c r="B13" s="5">
        <v>389191</v>
      </c>
      <c r="C13" s="5" t="s">
        <v>34</v>
      </c>
      <c r="D13" s="4" t="s">
        <v>4</v>
      </c>
      <c r="F13" s="6" t="s">
        <v>21</v>
      </c>
      <c r="H13" s="22">
        <v>4149.57</v>
      </c>
      <c r="I13" s="20">
        <v>4470.74</v>
      </c>
      <c r="J13" s="20">
        <v>7910.6</v>
      </c>
      <c r="K13" s="20">
        <v>9310.97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</row>
    <row r="14" spans="2:37" ht="18" hidden="1">
      <c r="B14" s="5">
        <v>389192</v>
      </c>
      <c r="C14" s="5" t="s">
        <v>35</v>
      </c>
      <c r="D14" s="4" t="s">
        <v>5</v>
      </c>
      <c r="F14" s="6" t="s">
        <v>21</v>
      </c>
      <c r="H14" s="22">
        <v>2141.95</v>
      </c>
      <c r="I14" s="20">
        <v>3197.85</v>
      </c>
      <c r="J14" s="20">
        <v>2716.74</v>
      </c>
      <c r="K14" s="20">
        <v>1187.18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</row>
    <row r="15" spans="2:37" ht="18" hidden="1">
      <c r="B15" s="5">
        <v>389193</v>
      </c>
      <c r="C15" s="5" t="s">
        <v>36</v>
      </c>
      <c r="D15" s="4" t="s">
        <v>6</v>
      </c>
      <c r="F15" s="6" t="s">
        <v>21</v>
      </c>
      <c r="H15" s="22">
        <v>2787.92</v>
      </c>
      <c r="I15" s="20">
        <v>3801.28</v>
      </c>
      <c r="J15" s="20">
        <v>2538.2</v>
      </c>
      <c r="K15" s="20">
        <v>2146.26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</row>
    <row r="16" spans="2:37" ht="18" hidden="1">
      <c r="B16" s="5">
        <v>387758</v>
      </c>
      <c r="C16" s="5" t="s">
        <v>37</v>
      </c>
      <c r="D16" s="4" t="s">
        <v>7</v>
      </c>
      <c r="F16" s="6" t="s">
        <v>21</v>
      </c>
      <c r="H16" s="22">
        <v>2719.85</v>
      </c>
      <c r="I16" s="20">
        <v>277.54</v>
      </c>
      <c r="J16" s="20">
        <v>1621.94</v>
      </c>
      <c r="K16" s="20">
        <v>5589.72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</row>
    <row r="17" spans="2:37" ht="18" hidden="1">
      <c r="B17" s="5">
        <v>389239</v>
      </c>
      <c r="C17" s="5" t="s">
        <v>38</v>
      </c>
      <c r="D17" s="4" t="s">
        <v>8</v>
      </c>
      <c r="F17" s="6" t="s">
        <v>21</v>
      </c>
      <c r="H17" s="22">
        <v>2467.7</v>
      </c>
      <c r="I17" s="20">
        <v>-132.24</v>
      </c>
      <c r="J17" s="20">
        <v>1675.7</v>
      </c>
      <c r="K17" s="20">
        <v>5637.76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  <row r="18" spans="2:37" ht="18" hidden="1">
      <c r="B18" s="5">
        <v>389516</v>
      </c>
      <c r="C18" s="5" t="s">
        <v>39</v>
      </c>
      <c r="D18" s="4" t="s">
        <v>9</v>
      </c>
      <c r="F18" s="6" t="s">
        <v>21</v>
      </c>
      <c r="H18" s="22">
        <v>13534.59</v>
      </c>
      <c r="I18" s="20">
        <v>29605.59</v>
      </c>
      <c r="J18" s="20">
        <v>35115.84</v>
      </c>
      <c r="K18" s="20">
        <v>53294.17</v>
      </c>
      <c r="L18" s="20">
        <v>45879.8</v>
      </c>
      <c r="M18" s="20">
        <v>86618.34</v>
      </c>
      <c r="N18" s="20">
        <v>73117.19</v>
      </c>
      <c r="O18" s="20">
        <v>87219.08</v>
      </c>
      <c r="P18" s="20">
        <v>80550.57</v>
      </c>
      <c r="Q18" s="20">
        <v>86465.66</v>
      </c>
      <c r="R18" s="20">
        <v>91550.24</v>
      </c>
      <c r="S18" s="20">
        <v>63191.6</v>
      </c>
      <c r="T18" s="20">
        <v>63474.61</v>
      </c>
      <c r="U18" s="20">
        <v>71955.6</v>
      </c>
      <c r="V18" s="20">
        <v>69202.64</v>
      </c>
      <c r="W18" s="20">
        <v>91234.39</v>
      </c>
      <c r="X18" s="20">
        <v>73539.9</v>
      </c>
      <c r="Y18" s="20">
        <v>81342.54</v>
      </c>
      <c r="Z18" s="20">
        <v>79760.94</v>
      </c>
      <c r="AA18" s="20">
        <v>88078.74</v>
      </c>
      <c r="AB18" s="20">
        <v>80023.92</v>
      </c>
      <c r="AC18" s="20">
        <v>76195.13</v>
      </c>
      <c r="AD18" s="20">
        <v>67427.2</v>
      </c>
      <c r="AE18" s="20">
        <v>68825.85</v>
      </c>
      <c r="AF18" s="20">
        <v>61143.53</v>
      </c>
      <c r="AG18" s="20">
        <v>83592.85</v>
      </c>
      <c r="AH18" s="20">
        <v>59044.96</v>
      </c>
      <c r="AI18" s="20">
        <v>65166.14</v>
      </c>
      <c r="AJ18" s="20">
        <v>61218.57</v>
      </c>
      <c r="AK18" s="20">
        <v>511774.3</v>
      </c>
    </row>
    <row r="19" spans="2:37" ht="18" hidden="1">
      <c r="B19" s="9">
        <v>387360</v>
      </c>
      <c r="C19" s="9" t="s">
        <v>53</v>
      </c>
      <c r="D19" s="4" t="s">
        <v>10</v>
      </c>
      <c r="F19" s="6" t="s">
        <v>21</v>
      </c>
      <c r="H19" s="22">
        <v>-681.87</v>
      </c>
      <c r="I19" s="20">
        <v>-381.49</v>
      </c>
      <c r="J19" s="20">
        <v>-408.7</v>
      </c>
      <c r="K19" s="20">
        <v>1189.57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</row>
    <row r="20" spans="2:37" ht="18" hidden="1">
      <c r="B20" s="9">
        <v>389241</v>
      </c>
      <c r="C20" s="9" t="s">
        <v>54</v>
      </c>
      <c r="D20" s="4" t="s">
        <v>11</v>
      </c>
      <c r="F20" s="6" t="s">
        <v>21</v>
      </c>
      <c r="H20" s="22">
        <v>3442.3</v>
      </c>
      <c r="I20" s="20">
        <v>794.68</v>
      </c>
      <c r="J20" s="20">
        <v>1056.53</v>
      </c>
      <c r="K20" s="20">
        <v>3578.3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</row>
    <row r="21" spans="4:37" ht="15.75" customHeight="1" hidden="1">
      <c r="D21" s="9"/>
      <c r="H21" s="23"/>
      <c r="I21" s="2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2:37" ht="18" hidden="1">
      <c r="B22" s="5" t="s">
        <v>40</v>
      </c>
      <c r="C22" s="5" t="s">
        <v>41</v>
      </c>
      <c r="D22" s="4" t="s">
        <v>13</v>
      </c>
      <c r="F22" s="6" t="s">
        <v>21</v>
      </c>
      <c r="H22" s="22">
        <v>-1234.75</v>
      </c>
      <c r="I22" s="20">
        <v>-1004.17</v>
      </c>
      <c r="J22" s="20">
        <v>-1146.43</v>
      </c>
      <c r="K22" s="20">
        <v>118.43</v>
      </c>
      <c r="L22" s="20">
        <v>998.57</v>
      </c>
      <c r="M22" s="20">
        <v>1054.64</v>
      </c>
      <c r="N22" s="20">
        <v>993.79</v>
      </c>
      <c r="O22" s="20">
        <v>1048.28</v>
      </c>
      <c r="P22" s="20">
        <v>1034.72</v>
      </c>
      <c r="Q22" s="20">
        <v>1038.74</v>
      </c>
      <c r="R22" s="20">
        <v>1097.76</v>
      </c>
      <c r="S22" s="20">
        <v>1063.47</v>
      </c>
      <c r="T22" s="20">
        <v>1107.1</v>
      </c>
      <c r="U22" s="20">
        <v>1212.63</v>
      </c>
      <c r="V22" s="20">
        <v>1164.61</v>
      </c>
      <c r="W22" s="20">
        <v>1230.84</v>
      </c>
      <c r="X22" s="20">
        <v>1196.58</v>
      </c>
      <c r="Y22" s="20">
        <v>1230.81</v>
      </c>
      <c r="Z22" s="20">
        <v>1255.6</v>
      </c>
      <c r="AA22" s="20">
        <v>1344.22</v>
      </c>
      <c r="AB22" s="20">
        <v>1280.14</v>
      </c>
      <c r="AC22" s="20">
        <v>1219.16</v>
      </c>
      <c r="AD22" s="20">
        <v>1237.3</v>
      </c>
      <c r="AE22" s="20">
        <v>1230.57</v>
      </c>
      <c r="AF22" s="20">
        <v>553.96</v>
      </c>
      <c r="AG22" s="20">
        <v>476.63</v>
      </c>
      <c r="AH22" s="20">
        <v>447.96</v>
      </c>
      <c r="AI22" s="20">
        <v>449.93</v>
      </c>
      <c r="AJ22" s="20">
        <v>440.84</v>
      </c>
      <c r="AK22" s="20">
        <v>3915.9</v>
      </c>
    </row>
    <row r="23" spans="2:37" ht="18" hidden="1">
      <c r="B23" s="5" t="s">
        <v>42</v>
      </c>
      <c r="C23" s="5" t="s">
        <v>43</v>
      </c>
      <c r="D23" s="4" t="s">
        <v>14</v>
      </c>
      <c r="F23" s="6" t="s">
        <v>21</v>
      </c>
      <c r="H23" s="22">
        <v>-1011.5</v>
      </c>
      <c r="I23" s="20">
        <v>-696.97</v>
      </c>
      <c r="J23" s="20">
        <v>-1003.63</v>
      </c>
      <c r="K23" s="20">
        <v>140.14</v>
      </c>
      <c r="L23" s="20">
        <v>287.04</v>
      </c>
      <c r="M23" s="20">
        <v>334.43</v>
      </c>
      <c r="N23" s="20">
        <v>278.41</v>
      </c>
      <c r="O23" s="20">
        <v>332.7</v>
      </c>
      <c r="P23" s="20">
        <v>321.98</v>
      </c>
      <c r="Q23" s="20">
        <v>328.36</v>
      </c>
      <c r="R23" s="20">
        <v>379.17</v>
      </c>
      <c r="S23" s="20">
        <v>360.67</v>
      </c>
      <c r="T23" s="20">
        <v>395.2</v>
      </c>
      <c r="U23" s="20">
        <v>469.09</v>
      </c>
      <c r="V23" s="20">
        <v>454.6</v>
      </c>
      <c r="W23" s="20">
        <v>524.59</v>
      </c>
      <c r="X23" s="20">
        <v>489.56</v>
      </c>
      <c r="Y23" s="20">
        <v>525.26</v>
      </c>
      <c r="Z23" s="20">
        <v>552.7</v>
      </c>
      <c r="AA23" s="20">
        <v>631.78</v>
      </c>
      <c r="AB23" s="20">
        <v>571.28</v>
      </c>
      <c r="AC23" s="20">
        <v>512.95</v>
      </c>
      <c r="AD23" s="20">
        <v>533.51</v>
      </c>
      <c r="AE23" s="20">
        <v>531.6</v>
      </c>
      <c r="AF23" s="20">
        <v>545.29</v>
      </c>
      <c r="AG23" s="20">
        <v>545.14</v>
      </c>
      <c r="AH23" s="20">
        <v>493.19</v>
      </c>
      <c r="AI23" s="20">
        <v>496.33</v>
      </c>
      <c r="AJ23" s="20">
        <v>488.66</v>
      </c>
      <c r="AK23" s="20">
        <v>3959.6</v>
      </c>
    </row>
    <row r="24" spans="2:37" ht="18" hidden="1">
      <c r="B24" s="5" t="s">
        <v>44</v>
      </c>
      <c r="C24" s="5" t="s">
        <v>45</v>
      </c>
      <c r="D24" s="4" t="s">
        <v>15</v>
      </c>
      <c r="F24" s="6" t="s">
        <v>21</v>
      </c>
      <c r="H24" s="22">
        <v>-910.74</v>
      </c>
      <c r="I24" s="20">
        <v>-411.97</v>
      </c>
      <c r="J24" s="20">
        <v>-788.44</v>
      </c>
      <c r="K24" s="20">
        <v>219.87</v>
      </c>
      <c r="L24" s="20">
        <v>350.4</v>
      </c>
      <c r="M24" s="20">
        <v>390.69</v>
      </c>
      <c r="N24" s="20">
        <v>348.56</v>
      </c>
      <c r="O24" s="20">
        <v>397.95</v>
      </c>
      <c r="P24" s="20">
        <v>393.41</v>
      </c>
      <c r="Q24" s="20">
        <v>403.79</v>
      </c>
      <c r="R24" s="20">
        <v>466.92</v>
      </c>
      <c r="S24" s="20">
        <v>445.12</v>
      </c>
      <c r="T24" s="20">
        <v>469.91</v>
      </c>
      <c r="U24" s="20">
        <v>539.39</v>
      </c>
      <c r="V24" s="20">
        <v>533.17</v>
      </c>
      <c r="W24" s="20">
        <v>607.22</v>
      </c>
      <c r="X24" s="20">
        <v>576.2</v>
      </c>
      <c r="Y24" s="20">
        <v>612.16</v>
      </c>
      <c r="Z24" s="20">
        <v>640.71</v>
      </c>
      <c r="AA24" s="20">
        <v>729.39</v>
      </c>
      <c r="AB24" s="20">
        <v>655.77</v>
      </c>
      <c r="AC24" s="20">
        <v>601.44</v>
      </c>
      <c r="AD24" s="20">
        <v>625.01</v>
      </c>
      <c r="AE24" s="20">
        <v>629.16</v>
      </c>
      <c r="AF24" s="20">
        <v>685.51</v>
      </c>
      <c r="AG24" s="20">
        <v>649.48</v>
      </c>
      <c r="AH24" s="20">
        <v>588.45</v>
      </c>
      <c r="AI24" s="20">
        <v>593.63</v>
      </c>
      <c r="AJ24" s="20">
        <v>589.53</v>
      </c>
      <c r="AK24" s="20">
        <v>4153.1</v>
      </c>
    </row>
    <row r="25" spans="2:37" ht="18" hidden="1">
      <c r="B25" s="5" t="s">
        <v>46</v>
      </c>
      <c r="C25" s="5" t="s">
        <v>47</v>
      </c>
      <c r="D25" s="4" t="s">
        <v>16</v>
      </c>
      <c r="F25" s="6" t="s">
        <v>21</v>
      </c>
      <c r="H25" s="22">
        <v>-1329.89</v>
      </c>
      <c r="I25" s="20">
        <v>-1410.15</v>
      </c>
      <c r="J25" s="20">
        <v>-927.31</v>
      </c>
      <c r="K25" s="20">
        <v>8.99</v>
      </c>
      <c r="L25" s="20">
        <v>283.31</v>
      </c>
      <c r="M25" s="20">
        <v>279.14</v>
      </c>
      <c r="N25" s="20">
        <v>206.04</v>
      </c>
      <c r="O25" s="20">
        <v>277.07</v>
      </c>
      <c r="P25" s="20">
        <v>255.58</v>
      </c>
      <c r="Q25" s="20">
        <v>257.38</v>
      </c>
      <c r="R25" s="20">
        <v>365.24</v>
      </c>
      <c r="S25" s="20">
        <v>276.67</v>
      </c>
      <c r="T25" s="20">
        <v>334.92</v>
      </c>
      <c r="U25" s="20">
        <v>368.79</v>
      </c>
      <c r="V25" s="20">
        <v>383.71</v>
      </c>
      <c r="W25" s="20">
        <v>449.65</v>
      </c>
      <c r="X25" s="20">
        <v>408.53</v>
      </c>
      <c r="Y25" s="20">
        <v>444.68</v>
      </c>
      <c r="Z25" s="20">
        <v>550.13</v>
      </c>
      <c r="AA25" s="20">
        <v>496.22</v>
      </c>
      <c r="AB25" s="20">
        <v>499.33</v>
      </c>
      <c r="AC25" s="20">
        <v>576.46</v>
      </c>
      <c r="AD25" s="20">
        <v>448.02</v>
      </c>
      <c r="AE25" s="20">
        <v>463.8</v>
      </c>
      <c r="AF25" s="20">
        <v>425.52</v>
      </c>
      <c r="AG25" s="20">
        <v>432.96</v>
      </c>
      <c r="AH25" s="20">
        <v>416.7</v>
      </c>
      <c r="AI25" s="20">
        <v>414.56</v>
      </c>
      <c r="AJ25" s="20">
        <v>405.95</v>
      </c>
      <c r="AK25" s="20">
        <v>3902.01</v>
      </c>
    </row>
    <row r="26" spans="2:37" ht="18" hidden="1">
      <c r="B26" s="5" t="s">
        <v>48</v>
      </c>
      <c r="C26" s="5" t="s">
        <v>49</v>
      </c>
      <c r="D26" s="4" t="s">
        <v>17</v>
      </c>
      <c r="F26" s="6" t="s">
        <v>21</v>
      </c>
      <c r="H26" s="22">
        <v>-951.26</v>
      </c>
      <c r="I26" s="20">
        <v>-936.57</v>
      </c>
      <c r="J26" s="20">
        <v>-615.53</v>
      </c>
      <c r="K26" s="20">
        <v>144.61</v>
      </c>
      <c r="L26" s="20">
        <v>363.28</v>
      </c>
      <c r="M26" s="20">
        <v>368.96</v>
      </c>
      <c r="N26" s="20">
        <v>316.14</v>
      </c>
      <c r="O26" s="20">
        <v>376.43</v>
      </c>
      <c r="P26" s="20">
        <v>366.63</v>
      </c>
      <c r="Q26" s="20">
        <v>375.52</v>
      </c>
      <c r="R26" s="20">
        <v>372.82</v>
      </c>
      <c r="S26" s="20">
        <v>452.55</v>
      </c>
      <c r="T26" s="20">
        <v>438.99</v>
      </c>
      <c r="U26" s="20">
        <v>486.15</v>
      </c>
      <c r="V26" s="20">
        <v>503.68</v>
      </c>
      <c r="W26" s="20">
        <v>576.25</v>
      </c>
      <c r="X26" s="20">
        <v>540.17</v>
      </c>
      <c r="Y26" s="20">
        <v>579.5</v>
      </c>
      <c r="Z26" s="20">
        <v>608.74</v>
      </c>
      <c r="AA26" s="20">
        <v>678.26</v>
      </c>
      <c r="AB26" s="20">
        <v>624.56</v>
      </c>
      <c r="AC26" s="20">
        <v>568.71</v>
      </c>
      <c r="AD26" s="20">
        <v>587.51</v>
      </c>
      <c r="AE26" s="20">
        <v>639.49</v>
      </c>
      <c r="AF26" s="20">
        <v>566.71</v>
      </c>
      <c r="AG26" s="20">
        <v>610.63</v>
      </c>
      <c r="AH26" s="20">
        <v>555.03</v>
      </c>
      <c r="AI26" s="20">
        <v>560.49</v>
      </c>
      <c r="AJ26" s="20">
        <v>555.83</v>
      </c>
      <c r="AK26" s="20">
        <v>3942.14</v>
      </c>
    </row>
    <row r="27" spans="2:37" ht="18" hidden="1">
      <c r="B27" s="5" t="s">
        <v>50</v>
      </c>
      <c r="C27" s="5" t="s">
        <v>51</v>
      </c>
      <c r="D27" s="4" t="s">
        <v>18</v>
      </c>
      <c r="F27" s="6" t="s">
        <v>21</v>
      </c>
      <c r="H27" s="22">
        <v>-865.11</v>
      </c>
      <c r="I27" s="20">
        <v>-478.99</v>
      </c>
      <c r="J27" s="20">
        <v>-294.44</v>
      </c>
      <c r="K27" s="20">
        <v>256.69</v>
      </c>
      <c r="L27" s="20">
        <v>385.03</v>
      </c>
      <c r="M27" s="20">
        <v>415.7</v>
      </c>
      <c r="N27" s="20">
        <v>375.37</v>
      </c>
      <c r="O27" s="20">
        <v>428.77</v>
      </c>
      <c r="P27" s="20">
        <v>427.21</v>
      </c>
      <c r="Q27" s="20">
        <v>473.3</v>
      </c>
      <c r="R27" s="20">
        <v>433.52</v>
      </c>
      <c r="S27" s="20">
        <v>487.16</v>
      </c>
      <c r="T27" s="20">
        <v>502.71</v>
      </c>
      <c r="U27" s="20">
        <v>572.83</v>
      </c>
      <c r="V27" s="20">
        <v>570.23</v>
      </c>
      <c r="W27" s="20">
        <v>645.02</v>
      </c>
      <c r="X27" s="20">
        <v>609.24</v>
      </c>
      <c r="Y27" s="20">
        <v>653.35</v>
      </c>
      <c r="Z27" s="20">
        <v>724.26</v>
      </c>
      <c r="AA27" s="20">
        <v>695.31</v>
      </c>
      <c r="AB27" s="20">
        <v>698.29</v>
      </c>
      <c r="AC27" s="20">
        <v>642.72</v>
      </c>
      <c r="AD27" s="20">
        <v>725.01</v>
      </c>
      <c r="AE27" s="20">
        <v>675.58</v>
      </c>
      <c r="AF27" s="20">
        <v>643.46</v>
      </c>
      <c r="AG27" s="20">
        <v>687.45</v>
      </c>
      <c r="AH27" s="20">
        <v>636.87</v>
      </c>
      <c r="AI27" s="20">
        <v>685.49</v>
      </c>
      <c r="AJ27" s="20">
        <v>639.16</v>
      </c>
      <c r="AK27" s="20">
        <v>4031.82</v>
      </c>
    </row>
    <row r="28" spans="2:37" ht="18" hidden="1">
      <c r="B28" s="7">
        <v>587219</v>
      </c>
      <c r="C28" s="7" t="s">
        <v>52</v>
      </c>
      <c r="D28" s="15" t="s">
        <v>19</v>
      </c>
      <c r="E28" s="14"/>
      <c r="F28" s="8" t="s">
        <v>21</v>
      </c>
      <c r="H28" s="22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3:37" ht="15.75" customHeight="1" hidden="1">
      <c r="C29" s="5"/>
      <c r="D29" s="5"/>
      <c r="H29" s="23"/>
      <c r="I29" s="2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3:37" ht="15.75" customHeight="1" hidden="1">
      <c r="C30" s="7"/>
      <c r="D30" s="15" t="s">
        <v>98</v>
      </c>
      <c r="F30" s="8" t="s">
        <v>21</v>
      </c>
      <c r="H30" s="22">
        <v>0</v>
      </c>
      <c r="I30" s="20">
        <v>0</v>
      </c>
      <c r="J30" s="20">
        <v>0</v>
      </c>
      <c r="K30" s="20">
        <v>0</v>
      </c>
      <c r="L30" s="20">
        <v>783.69</v>
      </c>
      <c r="M30" s="20">
        <v>875.81</v>
      </c>
      <c r="N30" s="20">
        <v>970.24</v>
      </c>
      <c r="O30" s="20">
        <v>1067.03</v>
      </c>
      <c r="P30" s="20">
        <v>1166.23</v>
      </c>
      <c r="Q30" s="20">
        <v>1267.92</v>
      </c>
      <c r="R30" s="20">
        <v>1372.15</v>
      </c>
      <c r="S30" s="20">
        <v>1478.99</v>
      </c>
      <c r="T30" s="20">
        <v>1588.5</v>
      </c>
      <c r="U30" s="20">
        <v>1700.74</v>
      </c>
      <c r="V30" s="20">
        <v>1815.79</v>
      </c>
      <c r="W30" s="20">
        <v>1933.72</v>
      </c>
      <c r="X30" s="20">
        <v>2054.59</v>
      </c>
      <c r="Y30" s="20">
        <v>2178.49</v>
      </c>
      <c r="Z30" s="20">
        <v>2305.49</v>
      </c>
      <c r="AA30" s="20">
        <v>2435.65</v>
      </c>
      <c r="AB30" s="20">
        <v>2569.08</v>
      </c>
      <c r="AC30" s="20">
        <v>2705.84</v>
      </c>
      <c r="AD30" s="20">
        <v>2846.02</v>
      </c>
      <c r="AE30" s="20">
        <v>2989.7</v>
      </c>
      <c r="AF30" s="20">
        <v>3103.29</v>
      </c>
      <c r="AG30" s="20">
        <v>3180.87</v>
      </c>
      <c r="AH30" s="20">
        <v>3260.39</v>
      </c>
      <c r="AI30" s="20">
        <v>3341.9</v>
      </c>
      <c r="AJ30" s="20">
        <v>3425.45</v>
      </c>
      <c r="AK30" s="20">
        <v>25391.07</v>
      </c>
    </row>
    <row r="31" spans="4:37" ht="15.75" customHeight="1" hidden="1">
      <c r="D31" s="15" t="s">
        <v>99</v>
      </c>
      <c r="F31" s="8" t="s">
        <v>21</v>
      </c>
      <c r="H31" s="22">
        <v>0</v>
      </c>
      <c r="I31" s="20">
        <v>0</v>
      </c>
      <c r="J31" s="20">
        <v>0</v>
      </c>
      <c r="K31" s="20">
        <v>0</v>
      </c>
      <c r="L31" s="20">
        <v>823</v>
      </c>
      <c r="M31" s="20">
        <v>921</v>
      </c>
      <c r="N31" s="20">
        <v>1021</v>
      </c>
      <c r="O31" s="20">
        <v>1124</v>
      </c>
      <c r="P31" s="20">
        <v>1229</v>
      </c>
      <c r="Q31" s="20">
        <v>1337</v>
      </c>
      <c r="R31" s="20">
        <v>1448</v>
      </c>
      <c r="S31" s="20">
        <v>1562</v>
      </c>
      <c r="T31" s="20">
        <v>1678</v>
      </c>
      <c r="U31" s="20">
        <v>1797</v>
      </c>
      <c r="V31" s="20">
        <v>1920</v>
      </c>
      <c r="W31" s="20">
        <v>2045</v>
      </c>
      <c r="X31" s="20">
        <v>2174</v>
      </c>
      <c r="Y31" s="20">
        <v>2305</v>
      </c>
      <c r="Z31" s="20">
        <v>2440</v>
      </c>
      <c r="AA31" s="20">
        <v>2579</v>
      </c>
      <c r="AB31" s="20">
        <v>2721</v>
      </c>
      <c r="AC31" s="20">
        <v>2866</v>
      </c>
      <c r="AD31" s="20">
        <v>3015</v>
      </c>
      <c r="AE31" s="20">
        <v>3168</v>
      </c>
      <c r="AF31" s="20">
        <v>3252</v>
      </c>
      <c r="AG31" s="20">
        <v>3333</v>
      </c>
      <c r="AH31" s="20">
        <v>3416</v>
      </c>
      <c r="AI31" s="20">
        <v>3502</v>
      </c>
      <c r="AJ31" s="20">
        <v>3589</v>
      </c>
      <c r="AK31" s="20">
        <v>27291</v>
      </c>
    </row>
    <row r="32" spans="4:37" ht="15.75" customHeight="1">
      <c r="D32" s="15"/>
      <c r="F32" s="8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4:37" ht="15.75" customHeight="1">
      <c r="D33" s="15"/>
      <c r="F33" s="8"/>
      <c r="H33" s="10" t="s">
        <v>107</v>
      </c>
      <c r="I33" s="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s="3" customFormat="1" ht="15.75" customHeight="1">
      <c r="A34" s="3" t="s">
        <v>141</v>
      </c>
      <c r="B34" s="3">
        <v>393036</v>
      </c>
      <c r="C34" s="3" t="s">
        <v>110</v>
      </c>
      <c r="D34" s="4" t="s">
        <v>123</v>
      </c>
      <c r="E34" s="1" t="s">
        <v>138</v>
      </c>
      <c r="F34" s="6" t="s">
        <v>20</v>
      </c>
      <c r="G34" s="3">
        <v>790</v>
      </c>
      <c r="H34" s="28">
        <v>2157.69</v>
      </c>
      <c r="I34" s="28">
        <v>3310.2</v>
      </c>
      <c r="J34" s="28">
        <v>4028.55</v>
      </c>
      <c r="K34" s="28">
        <v>36155.04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3" customFormat="1" ht="15.75" customHeight="1">
      <c r="A35" s="3" t="s">
        <v>142</v>
      </c>
      <c r="B35" s="3" t="s">
        <v>120</v>
      </c>
      <c r="C35" s="3" t="s">
        <v>119</v>
      </c>
      <c r="D35" s="4" t="s">
        <v>131</v>
      </c>
      <c r="E35" s="3" t="s">
        <v>223</v>
      </c>
      <c r="F35" s="6" t="s">
        <v>20</v>
      </c>
      <c r="G35" s="3">
        <v>790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12.9</v>
      </c>
      <c r="N35" s="28">
        <v>20.64</v>
      </c>
      <c r="O35" s="28">
        <v>21.21</v>
      </c>
      <c r="P35" s="28">
        <v>21.8</v>
      </c>
      <c r="Q35" s="28">
        <v>22.4</v>
      </c>
      <c r="R35" s="28">
        <v>23.02</v>
      </c>
      <c r="S35" s="28">
        <v>23.66</v>
      </c>
      <c r="T35" s="28">
        <v>24.32</v>
      </c>
      <c r="U35" s="28">
        <v>25.01</v>
      </c>
      <c r="V35" s="28">
        <v>25.71</v>
      </c>
      <c r="W35" s="28">
        <v>26.42</v>
      </c>
      <c r="X35" s="28">
        <v>27.16</v>
      </c>
      <c r="Y35" s="28">
        <v>27.91</v>
      </c>
      <c r="Z35" s="28">
        <v>28.69</v>
      </c>
      <c r="AA35" s="28">
        <v>29.49</v>
      </c>
      <c r="AB35" s="28">
        <v>30.32</v>
      </c>
      <c r="AC35" s="28">
        <v>31.18</v>
      </c>
      <c r="AD35" s="28">
        <v>32.08</v>
      </c>
      <c r="AE35" s="28">
        <v>33.01</v>
      </c>
      <c r="AF35" s="28">
        <v>33.96</v>
      </c>
      <c r="AG35" s="28">
        <v>34.93</v>
      </c>
      <c r="AH35" s="28">
        <v>35.95</v>
      </c>
      <c r="AI35" s="28">
        <v>37</v>
      </c>
      <c r="AJ35" s="28">
        <v>38.08</v>
      </c>
      <c r="AK35" s="28">
        <v>39.2</v>
      </c>
    </row>
    <row r="36" spans="1:37" s="3" customFormat="1" ht="15.75" customHeight="1">
      <c r="A36" s="3" t="s">
        <v>142</v>
      </c>
      <c r="C36" s="3" t="s">
        <v>119</v>
      </c>
      <c r="D36" s="4" t="s">
        <v>131</v>
      </c>
      <c r="E36" s="1" t="s">
        <v>138</v>
      </c>
      <c r="F36" s="6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12389</v>
      </c>
      <c r="N36" s="28">
        <v>12564</v>
      </c>
      <c r="O36" s="28">
        <v>12744</v>
      </c>
      <c r="P36" s="28">
        <v>12929</v>
      </c>
      <c r="Q36" s="28">
        <v>13118</v>
      </c>
      <c r="R36" s="28">
        <v>13312</v>
      </c>
      <c r="S36" s="28">
        <v>13510</v>
      </c>
      <c r="T36" s="28">
        <v>13714</v>
      </c>
      <c r="U36" s="28">
        <v>13923</v>
      </c>
      <c r="V36" s="28">
        <v>14137</v>
      </c>
      <c r="W36" s="28">
        <v>14356</v>
      </c>
      <c r="X36" s="28">
        <v>14581</v>
      </c>
      <c r="Y36" s="28">
        <v>14811</v>
      </c>
      <c r="Z36" s="28">
        <v>15047</v>
      </c>
      <c r="AA36" s="28">
        <v>15289</v>
      </c>
      <c r="AB36" s="28">
        <v>15537</v>
      </c>
      <c r="AC36" s="28">
        <v>15792</v>
      </c>
      <c r="AD36" s="28">
        <v>16052</v>
      </c>
      <c r="AE36" s="28">
        <v>16319</v>
      </c>
      <c r="AF36" s="28">
        <v>16593</v>
      </c>
      <c r="AG36" s="28">
        <v>16703</v>
      </c>
      <c r="AH36" s="28">
        <v>16815</v>
      </c>
      <c r="AI36" s="28">
        <v>16930</v>
      </c>
      <c r="AJ36" s="28">
        <v>17047</v>
      </c>
      <c r="AK36" s="28">
        <v>47177</v>
      </c>
    </row>
    <row r="37" spans="1:37" s="3" customFormat="1" ht="15.75" customHeight="1">
      <c r="A37" s="3" t="s">
        <v>141</v>
      </c>
      <c r="B37" s="3">
        <v>393037</v>
      </c>
      <c r="C37" s="3" t="s">
        <v>111</v>
      </c>
      <c r="D37" s="4" t="s">
        <v>124</v>
      </c>
      <c r="E37" s="1" t="s">
        <v>138</v>
      </c>
      <c r="F37" s="6" t="s">
        <v>20</v>
      </c>
      <c r="H37" s="28">
        <v>31369</v>
      </c>
      <c r="I37" s="28">
        <v>21595</v>
      </c>
      <c r="J37" s="28">
        <v>30281</v>
      </c>
      <c r="K37" s="28">
        <v>30317</v>
      </c>
      <c r="L37" s="28">
        <v>171715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3" customFormat="1" ht="15.75" customHeight="1">
      <c r="A38" s="3" t="s">
        <v>141</v>
      </c>
      <c r="B38" s="3" t="s">
        <v>112</v>
      </c>
      <c r="C38" s="3" t="s">
        <v>113</v>
      </c>
      <c r="D38" s="4" t="s">
        <v>132</v>
      </c>
      <c r="E38" s="1" t="s">
        <v>138</v>
      </c>
      <c r="F38" s="6" t="s">
        <v>20</v>
      </c>
      <c r="G38" s="25">
        <v>429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48847</v>
      </c>
      <c r="N38" s="28">
        <v>53186</v>
      </c>
      <c r="O38" s="28">
        <v>61719</v>
      </c>
      <c r="P38" s="28">
        <v>54238</v>
      </c>
      <c r="Q38" s="28">
        <v>51651</v>
      </c>
      <c r="R38" s="28">
        <v>54180</v>
      </c>
      <c r="S38" s="28">
        <v>56430</v>
      </c>
      <c r="T38" s="28">
        <v>58784</v>
      </c>
      <c r="U38" s="28">
        <v>60850</v>
      </c>
      <c r="V38" s="28">
        <v>63003</v>
      </c>
      <c r="W38" s="28">
        <v>65276</v>
      </c>
      <c r="X38" s="28">
        <v>67787</v>
      </c>
      <c r="Y38" s="28">
        <v>70151</v>
      </c>
      <c r="Z38" s="28">
        <v>72425</v>
      </c>
      <c r="AA38" s="28">
        <v>75040</v>
      </c>
      <c r="AB38" s="28">
        <v>64168</v>
      </c>
      <c r="AC38" s="28">
        <v>62820</v>
      </c>
      <c r="AD38" s="28">
        <v>60763</v>
      </c>
      <c r="AE38" s="28">
        <v>62828</v>
      </c>
      <c r="AF38" s="28">
        <v>64361</v>
      </c>
      <c r="AG38" s="28">
        <v>65064</v>
      </c>
      <c r="AH38" s="28">
        <v>65762</v>
      </c>
      <c r="AI38" s="28">
        <v>66253</v>
      </c>
      <c r="AJ38" s="28">
        <v>67585</v>
      </c>
      <c r="AK38" s="28">
        <v>245488</v>
      </c>
    </row>
    <row r="39" spans="1:37" s="3" customFormat="1" ht="15.75" customHeight="1">
      <c r="A39" s="3" t="s">
        <v>141</v>
      </c>
      <c r="B39" s="3" t="s">
        <v>115</v>
      </c>
      <c r="C39" s="3" t="s">
        <v>116</v>
      </c>
      <c r="D39" s="4" t="s">
        <v>121</v>
      </c>
      <c r="E39" s="1" t="s">
        <v>138</v>
      </c>
      <c r="F39" s="6" t="s">
        <v>20</v>
      </c>
      <c r="G39" s="3">
        <v>235</v>
      </c>
      <c r="H39" s="28">
        <v>4490</v>
      </c>
      <c r="I39" s="28">
        <v>2844</v>
      </c>
      <c r="J39" s="28">
        <v>3666</v>
      </c>
      <c r="K39" s="28">
        <v>3422</v>
      </c>
      <c r="L39" s="28">
        <v>6260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3" customFormat="1" ht="15.75" customHeight="1">
      <c r="A40" s="3" t="s">
        <v>141</v>
      </c>
      <c r="B40" s="3" t="s">
        <v>117</v>
      </c>
      <c r="C40" s="3" t="s">
        <v>118</v>
      </c>
      <c r="D40" s="4" t="s">
        <v>122</v>
      </c>
      <c r="E40" s="1" t="s">
        <v>138</v>
      </c>
      <c r="F40" s="6" t="s">
        <v>20</v>
      </c>
      <c r="G40" s="3">
        <v>235</v>
      </c>
      <c r="H40" s="28">
        <v>808</v>
      </c>
      <c r="I40" s="28">
        <v>3006</v>
      </c>
      <c r="J40" s="28">
        <v>1548</v>
      </c>
      <c r="K40" s="28">
        <v>3215</v>
      </c>
      <c r="L40" s="28">
        <v>2123</v>
      </c>
      <c r="M40" s="28">
        <v>3475</v>
      </c>
      <c r="N40" s="28">
        <v>3287</v>
      </c>
      <c r="O40" s="28">
        <v>3787</v>
      </c>
      <c r="P40" s="28">
        <v>4370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3" customFormat="1" ht="15.75" customHeight="1">
      <c r="A41" s="3" t="s">
        <v>141</v>
      </c>
      <c r="C41" s="3" t="s">
        <v>116</v>
      </c>
      <c r="D41" s="4" t="s">
        <v>134</v>
      </c>
      <c r="E41" s="1" t="s">
        <v>138</v>
      </c>
      <c r="F41" s="6" t="s">
        <v>20</v>
      </c>
      <c r="G41" s="3">
        <v>200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8350</v>
      </c>
      <c r="N41" s="28">
        <v>11203</v>
      </c>
      <c r="O41" s="28">
        <v>11186</v>
      </c>
      <c r="P41" s="28">
        <v>10630</v>
      </c>
      <c r="Q41" s="28">
        <v>11145</v>
      </c>
      <c r="R41" s="28">
        <v>11095</v>
      </c>
      <c r="S41" s="28">
        <v>12231</v>
      </c>
      <c r="T41" s="28">
        <v>14443</v>
      </c>
      <c r="U41" s="28">
        <v>13953</v>
      </c>
      <c r="V41" s="28">
        <v>14525</v>
      </c>
      <c r="W41" s="28">
        <v>13686</v>
      </c>
      <c r="X41" s="28">
        <v>14768</v>
      </c>
      <c r="Y41" s="28">
        <v>14275</v>
      </c>
      <c r="Z41" s="28">
        <v>16129</v>
      </c>
      <c r="AA41" s="28">
        <v>15979</v>
      </c>
      <c r="AB41" s="28">
        <v>15230</v>
      </c>
      <c r="AC41" s="28">
        <v>14904</v>
      </c>
      <c r="AD41" s="28">
        <v>15796</v>
      </c>
      <c r="AE41" s="28">
        <v>14917</v>
      </c>
      <c r="AF41" s="28">
        <v>14995</v>
      </c>
      <c r="AG41" s="28">
        <v>12322</v>
      </c>
      <c r="AH41" s="28">
        <v>10734</v>
      </c>
      <c r="AI41" s="28">
        <v>11279</v>
      </c>
      <c r="AJ41" s="28">
        <v>10474</v>
      </c>
      <c r="AK41" s="28">
        <v>25523</v>
      </c>
    </row>
    <row r="42" spans="1:38" ht="15.75" customHeight="1">
      <c r="A42" s="3" t="s">
        <v>141</v>
      </c>
      <c r="B42" s="3"/>
      <c r="C42" s="3" t="s">
        <v>118</v>
      </c>
      <c r="D42" s="4" t="s">
        <v>135</v>
      </c>
      <c r="E42" s="1" t="s">
        <v>138</v>
      </c>
      <c r="F42" s="6" t="s">
        <v>20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5138</v>
      </c>
      <c r="R42" s="28">
        <v>5761</v>
      </c>
      <c r="S42" s="28">
        <v>5996</v>
      </c>
      <c r="T42" s="28">
        <v>6419</v>
      </c>
      <c r="U42" s="28">
        <v>7219</v>
      </c>
      <c r="V42" s="28">
        <v>7045</v>
      </c>
      <c r="W42" s="28">
        <v>7839</v>
      </c>
      <c r="X42" s="28">
        <v>7814</v>
      </c>
      <c r="Y42" s="28">
        <v>8661</v>
      </c>
      <c r="Z42" s="28">
        <v>8659</v>
      </c>
      <c r="AA42" s="28">
        <v>9188</v>
      </c>
      <c r="AB42" s="28">
        <v>10052</v>
      </c>
      <c r="AC42" s="28">
        <v>9221</v>
      </c>
      <c r="AD42" s="28">
        <v>9629</v>
      </c>
      <c r="AE42" s="28">
        <v>9529</v>
      </c>
      <c r="AF42" s="28">
        <v>10050</v>
      </c>
      <c r="AG42" s="28">
        <v>10918</v>
      </c>
      <c r="AH42" s="28">
        <v>10512</v>
      </c>
      <c r="AI42" s="28">
        <v>10992</v>
      </c>
      <c r="AJ42" s="28">
        <v>10663</v>
      </c>
      <c r="AK42" s="28">
        <v>57885</v>
      </c>
      <c r="AL42" s="3"/>
    </row>
    <row r="43" spans="1:37" s="3" customFormat="1" ht="15.75" customHeight="1">
      <c r="A43" s="3" t="s">
        <v>141</v>
      </c>
      <c r="C43" s="3" t="s">
        <v>118</v>
      </c>
      <c r="D43" s="4" t="s">
        <v>133</v>
      </c>
      <c r="E43" s="1" t="s">
        <v>138</v>
      </c>
      <c r="F43" s="6" t="s">
        <v>20</v>
      </c>
      <c r="G43" s="27"/>
      <c r="H43" s="28">
        <v>0</v>
      </c>
      <c r="I43" s="28">
        <v>0</v>
      </c>
      <c r="J43" s="28">
        <v>0</v>
      </c>
      <c r="K43" s="28">
        <v>3243</v>
      </c>
      <c r="L43" s="28">
        <v>2153</v>
      </c>
      <c r="M43" s="28">
        <v>3509</v>
      </c>
      <c r="N43" s="28">
        <v>3326</v>
      </c>
      <c r="O43" s="28">
        <v>3836</v>
      </c>
      <c r="P43" s="28">
        <v>4426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8" s="3" customFormat="1" ht="15.75" customHeight="1">
      <c r="A44" s="3" t="s">
        <v>143</v>
      </c>
      <c r="B44" s="27"/>
      <c r="C44" s="3" t="s">
        <v>140</v>
      </c>
      <c r="D44" s="4" t="s">
        <v>139</v>
      </c>
      <c r="E44" s="3" t="s">
        <v>223</v>
      </c>
      <c r="F44" s="6"/>
      <c r="G44" s="27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12.6</v>
      </c>
      <c r="N44" s="28">
        <v>20.17</v>
      </c>
      <c r="O44" s="28">
        <v>20.73</v>
      </c>
      <c r="P44" s="28">
        <v>21.3</v>
      </c>
      <c r="Q44" s="28">
        <v>21.89</v>
      </c>
      <c r="R44" s="28">
        <v>22.5</v>
      </c>
      <c r="S44" s="28">
        <v>23.12</v>
      </c>
      <c r="T44" s="28">
        <v>23.76</v>
      </c>
      <c r="U44" s="28">
        <v>24.43</v>
      </c>
      <c r="V44" s="28">
        <v>25.11</v>
      </c>
      <c r="W44" s="28">
        <v>25.82</v>
      </c>
      <c r="X44" s="28">
        <v>26.54</v>
      </c>
      <c r="Y44" s="28">
        <v>27.27</v>
      </c>
      <c r="Z44" s="28">
        <v>28.03</v>
      </c>
      <c r="AA44" s="28">
        <v>28.81</v>
      </c>
      <c r="AB44" s="28">
        <v>29.61</v>
      </c>
      <c r="AC44" s="28">
        <v>30.45</v>
      </c>
      <c r="AD44" s="28">
        <v>31.31</v>
      </c>
      <c r="AE44" s="28">
        <v>32.22</v>
      </c>
      <c r="AF44" s="28">
        <v>33.15</v>
      </c>
      <c r="AG44" s="28">
        <v>34.1</v>
      </c>
      <c r="AH44" s="28">
        <v>35.08</v>
      </c>
      <c r="AI44" s="28">
        <v>36.11</v>
      </c>
      <c r="AJ44" s="28">
        <v>37.16</v>
      </c>
      <c r="AK44" s="28">
        <v>38.25</v>
      </c>
      <c r="AL44" s="27"/>
    </row>
    <row r="45" spans="1:38" s="3" customFormat="1" ht="15.75" customHeight="1">
      <c r="A45" s="3" t="s">
        <v>143</v>
      </c>
      <c r="B45" s="27"/>
      <c r="C45" s="3" t="s">
        <v>140</v>
      </c>
      <c r="D45" s="4" t="s">
        <v>139</v>
      </c>
      <c r="E45" s="1" t="s">
        <v>138</v>
      </c>
      <c r="F45" s="6"/>
      <c r="G45" s="27"/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12218</v>
      </c>
      <c r="N45" s="28">
        <v>12218</v>
      </c>
      <c r="O45" s="28">
        <v>12218</v>
      </c>
      <c r="P45" s="28">
        <v>12218</v>
      </c>
      <c r="Q45" s="28">
        <v>12218</v>
      </c>
      <c r="R45" s="28">
        <v>12218</v>
      </c>
      <c r="S45" s="28">
        <v>12218</v>
      </c>
      <c r="T45" s="28">
        <v>12218</v>
      </c>
      <c r="U45" s="28">
        <v>12218</v>
      </c>
      <c r="V45" s="28">
        <v>12218</v>
      </c>
      <c r="W45" s="28">
        <v>12218</v>
      </c>
      <c r="X45" s="28">
        <v>12218</v>
      </c>
      <c r="Y45" s="28">
        <v>12218</v>
      </c>
      <c r="Z45" s="28">
        <v>12218</v>
      </c>
      <c r="AA45" s="28">
        <v>12218</v>
      </c>
      <c r="AB45" s="28">
        <v>12218</v>
      </c>
      <c r="AC45" s="28">
        <v>12218</v>
      </c>
      <c r="AD45" s="28">
        <v>12218</v>
      </c>
      <c r="AE45" s="28">
        <v>12218</v>
      </c>
      <c r="AF45" s="28">
        <v>12218</v>
      </c>
      <c r="AG45" s="28">
        <v>12218</v>
      </c>
      <c r="AH45" s="28">
        <v>12218</v>
      </c>
      <c r="AI45" s="28">
        <v>12218</v>
      </c>
      <c r="AJ45" s="28">
        <v>12218</v>
      </c>
      <c r="AK45" s="28">
        <v>12218</v>
      </c>
      <c r="AL45" s="27"/>
    </row>
    <row r="46" spans="2:38" s="3" customFormat="1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2:38" s="3" customFormat="1" ht="15.75" customHeight="1">
      <c r="B47" s="27"/>
      <c r="C47" s="3" t="s">
        <v>110</v>
      </c>
      <c r="D47" s="4" t="s">
        <v>123</v>
      </c>
      <c r="E47" s="17"/>
      <c r="F47" s="9">
        <v>278</v>
      </c>
      <c r="G47" s="17"/>
      <c r="H47" s="39">
        <f>((H34*1000)/$F$47)/52</f>
        <v>149.25913115661317</v>
      </c>
      <c r="I47" s="39">
        <f>((I34*1000)/$F$47)/52</f>
        <v>228.98450470392916</v>
      </c>
      <c r="J47" s="39">
        <f>((J34*1000)/$F$47)/52</f>
        <v>278.6766740453791</v>
      </c>
      <c r="K47" s="39">
        <f>((K34*1000)/$F$47)/52</f>
        <v>2501.0403984504705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</row>
    <row r="48" spans="2:38" s="3" customFormat="1" ht="15.75" customHeight="1">
      <c r="B48" s="27"/>
      <c r="C48" s="3" t="s">
        <v>119</v>
      </c>
      <c r="D48" s="4" t="s">
        <v>131</v>
      </c>
      <c r="E48" s="17"/>
      <c r="F48" s="9">
        <v>780</v>
      </c>
      <c r="G48" s="17"/>
      <c r="H48" s="39">
        <f>((H36*1000)/$F$48)/52</f>
        <v>0</v>
      </c>
      <c r="I48" s="39">
        <f aca="true" t="shared" si="0" ref="I48:AL48">((I36*1000)/$F$48)/52</f>
        <v>0</v>
      </c>
      <c r="J48" s="39">
        <f t="shared" si="0"/>
        <v>0</v>
      </c>
      <c r="K48" s="39">
        <f t="shared" si="0"/>
        <v>0</v>
      </c>
      <c r="L48" s="39">
        <f t="shared" si="0"/>
        <v>0</v>
      </c>
      <c r="M48" s="39">
        <f t="shared" si="0"/>
        <v>305.44871794871796</v>
      </c>
      <c r="N48" s="39">
        <f t="shared" si="0"/>
        <v>309.76331360946745</v>
      </c>
      <c r="O48" s="39">
        <f t="shared" si="0"/>
        <v>314.2011834319527</v>
      </c>
      <c r="P48" s="39">
        <f t="shared" si="0"/>
        <v>318.7623274161736</v>
      </c>
      <c r="Q48" s="39">
        <f t="shared" si="0"/>
        <v>323.42209072978306</v>
      </c>
      <c r="R48" s="39">
        <f t="shared" si="0"/>
        <v>328.20512820512823</v>
      </c>
      <c r="S48" s="39">
        <f t="shared" si="0"/>
        <v>333.08678500986196</v>
      </c>
      <c r="T48" s="39">
        <f t="shared" si="0"/>
        <v>338.1163708086785</v>
      </c>
      <c r="U48" s="39">
        <f t="shared" si="0"/>
        <v>343.2692307692308</v>
      </c>
      <c r="V48" s="39">
        <f t="shared" si="0"/>
        <v>348.5453648915187</v>
      </c>
      <c r="W48" s="39">
        <f t="shared" si="0"/>
        <v>353.9447731755424</v>
      </c>
      <c r="X48" s="39">
        <f t="shared" si="0"/>
        <v>359.4921104536489</v>
      </c>
      <c r="Y48" s="39">
        <f t="shared" si="0"/>
        <v>365.16272189349115</v>
      </c>
      <c r="Z48" s="39">
        <f t="shared" si="0"/>
        <v>370.9812623274162</v>
      </c>
      <c r="AA48" s="39">
        <f t="shared" si="0"/>
        <v>376.94773175542406</v>
      </c>
      <c r="AB48" s="39">
        <f t="shared" si="0"/>
        <v>383.0621301775148</v>
      </c>
      <c r="AC48" s="39">
        <f t="shared" si="0"/>
        <v>389.3491124260355</v>
      </c>
      <c r="AD48" s="39">
        <f t="shared" si="0"/>
        <v>395.7593688362919</v>
      </c>
      <c r="AE48" s="39">
        <f t="shared" si="0"/>
        <v>402.3422090729783</v>
      </c>
      <c r="AF48" s="39">
        <f t="shared" si="0"/>
        <v>409.09763313609466</v>
      </c>
      <c r="AG48" s="39">
        <f t="shared" si="0"/>
        <v>411.80966469428006</v>
      </c>
      <c r="AH48" s="39">
        <f t="shared" si="0"/>
        <v>414.57100591715977</v>
      </c>
      <c r="AI48" s="39">
        <f t="shared" si="0"/>
        <v>417.4063116370809</v>
      </c>
      <c r="AJ48" s="39">
        <f t="shared" si="0"/>
        <v>420.2909270216963</v>
      </c>
      <c r="AK48" s="39">
        <f t="shared" si="0"/>
        <v>1163.1410256410256</v>
      </c>
      <c r="AL48" s="17">
        <f t="shared" si="0"/>
        <v>0</v>
      </c>
    </row>
    <row r="49" spans="3:38" ht="15.75" customHeight="1">
      <c r="C49" s="3" t="s">
        <v>111</v>
      </c>
      <c r="D49" s="4" t="s">
        <v>124</v>
      </c>
      <c r="F49" s="9">
        <v>800</v>
      </c>
      <c r="H49" s="39">
        <f>((H37*1000)/$F$49)/52</f>
        <v>754.0625</v>
      </c>
      <c r="I49" s="39">
        <f aca="true" t="shared" si="1" ref="I49:AL49">((I37*1000)/$F$49)/52</f>
        <v>519.1105769230769</v>
      </c>
      <c r="J49" s="39">
        <f t="shared" si="1"/>
        <v>727.9086538461538</v>
      </c>
      <c r="K49" s="39">
        <f t="shared" si="1"/>
        <v>728.7740384615385</v>
      </c>
      <c r="L49" s="39">
        <f t="shared" si="1"/>
        <v>4127.764423076923</v>
      </c>
      <c r="M49" s="39">
        <f t="shared" si="1"/>
        <v>0</v>
      </c>
      <c r="N49" s="39">
        <f t="shared" si="1"/>
        <v>0</v>
      </c>
      <c r="O49" s="39">
        <f t="shared" si="1"/>
        <v>0</v>
      </c>
      <c r="P49" s="39">
        <f t="shared" si="1"/>
        <v>0</v>
      </c>
      <c r="Q49" s="39">
        <f t="shared" si="1"/>
        <v>0</v>
      </c>
      <c r="R49" s="39">
        <f t="shared" si="1"/>
        <v>0</v>
      </c>
      <c r="S49" s="39">
        <f t="shared" si="1"/>
        <v>0</v>
      </c>
      <c r="T49" s="39">
        <f t="shared" si="1"/>
        <v>0</v>
      </c>
      <c r="U49" s="39">
        <f t="shared" si="1"/>
        <v>0</v>
      </c>
      <c r="V49" s="39">
        <f t="shared" si="1"/>
        <v>0</v>
      </c>
      <c r="W49" s="39">
        <f t="shared" si="1"/>
        <v>0</v>
      </c>
      <c r="X49" s="39">
        <f t="shared" si="1"/>
        <v>0</v>
      </c>
      <c r="Y49" s="39">
        <f t="shared" si="1"/>
        <v>0</v>
      </c>
      <c r="Z49" s="39">
        <f t="shared" si="1"/>
        <v>0</v>
      </c>
      <c r="AA49" s="39">
        <f t="shared" si="1"/>
        <v>0</v>
      </c>
      <c r="AB49" s="39">
        <f t="shared" si="1"/>
        <v>0</v>
      </c>
      <c r="AC49" s="39">
        <f t="shared" si="1"/>
        <v>0</v>
      </c>
      <c r="AD49" s="39">
        <f t="shared" si="1"/>
        <v>0</v>
      </c>
      <c r="AE49" s="39">
        <f t="shared" si="1"/>
        <v>0</v>
      </c>
      <c r="AF49" s="39">
        <f t="shared" si="1"/>
        <v>0</v>
      </c>
      <c r="AG49" s="39">
        <f t="shared" si="1"/>
        <v>0</v>
      </c>
      <c r="AH49" s="39">
        <f t="shared" si="1"/>
        <v>0</v>
      </c>
      <c r="AI49" s="39">
        <f t="shared" si="1"/>
        <v>0</v>
      </c>
      <c r="AJ49" s="39">
        <f t="shared" si="1"/>
        <v>0</v>
      </c>
      <c r="AK49" s="39">
        <f t="shared" si="1"/>
        <v>0</v>
      </c>
      <c r="AL49" s="39">
        <f t="shared" si="1"/>
        <v>0</v>
      </c>
    </row>
    <row r="50" spans="3:38" ht="15.75" customHeight="1">
      <c r="C50" s="7"/>
      <c r="D50" s="4" t="s">
        <v>132</v>
      </c>
      <c r="E50" s="17"/>
      <c r="F50" s="9">
        <v>500</v>
      </c>
      <c r="G50" s="17"/>
      <c r="H50" s="39">
        <f>((H38*1000)/$F$50)/52</f>
        <v>0</v>
      </c>
      <c r="I50" s="39">
        <f aca="true" t="shared" si="2" ref="I50:AK50">((I38*1000)/$F$50)/52</f>
        <v>0</v>
      </c>
      <c r="J50" s="39">
        <f t="shared" si="2"/>
        <v>0</v>
      </c>
      <c r="K50" s="39">
        <f t="shared" si="2"/>
        <v>0</v>
      </c>
      <c r="L50" s="39">
        <f t="shared" si="2"/>
        <v>0</v>
      </c>
      <c r="M50" s="39">
        <f t="shared" si="2"/>
        <v>1878.7307692307693</v>
      </c>
      <c r="N50" s="39">
        <f t="shared" si="2"/>
        <v>2045.6153846153845</v>
      </c>
      <c r="O50" s="39">
        <f t="shared" si="2"/>
        <v>2373.8076923076924</v>
      </c>
      <c r="P50" s="39">
        <f t="shared" si="2"/>
        <v>2086.076923076923</v>
      </c>
      <c r="Q50" s="39">
        <f t="shared" si="2"/>
        <v>1986.576923076923</v>
      </c>
      <c r="R50" s="39">
        <f t="shared" si="2"/>
        <v>2083.846153846154</v>
      </c>
      <c r="S50" s="39">
        <f t="shared" si="2"/>
        <v>2170.3846153846152</v>
      </c>
      <c r="T50" s="39">
        <f t="shared" si="2"/>
        <v>2260.923076923077</v>
      </c>
      <c r="U50" s="39">
        <f t="shared" si="2"/>
        <v>2340.3846153846152</v>
      </c>
      <c r="V50" s="39">
        <f t="shared" si="2"/>
        <v>2423.1923076923076</v>
      </c>
      <c r="W50" s="39">
        <f t="shared" si="2"/>
        <v>2510.6153846153848</v>
      </c>
      <c r="X50" s="39">
        <f t="shared" si="2"/>
        <v>2607.1923076923076</v>
      </c>
      <c r="Y50" s="39">
        <f t="shared" si="2"/>
        <v>2698.1153846153848</v>
      </c>
      <c r="Z50" s="39">
        <f t="shared" si="2"/>
        <v>2785.576923076923</v>
      </c>
      <c r="AA50" s="39">
        <f t="shared" si="2"/>
        <v>2886.153846153846</v>
      </c>
      <c r="AB50" s="39">
        <f t="shared" si="2"/>
        <v>2468</v>
      </c>
      <c r="AC50" s="39">
        <f t="shared" si="2"/>
        <v>2416.153846153846</v>
      </c>
      <c r="AD50" s="39">
        <f t="shared" si="2"/>
        <v>2337.0384615384614</v>
      </c>
      <c r="AE50" s="39">
        <f t="shared" si="2"/>
        <v>2416.4615384615386</v>
      </c>
      <c r="AF50" s="39">
        <f t="shared" si="2"/>
        <v>2475.423076923077</v>
      </c>
      <c r="AG50" s="39">
        <f t="shared" si="2"/>
        <v>2502.4615384615386</v>
      </c>
      <c r="AH50" s="39">
        <f t="shared" si="2"/>
        <v>2529.3076923076924</v>
      </c>
      <c r="AI50" s="39">
        <f t="shared" si="2"/>
        <v>2548.1923076923076</v>
      </c>
      <c r="AJ50" s="39">
        <f t="shared" si="2"/>
        <v>2599.423076923077</v>
      </c>
      <c r="AK50" s="39">
        <f t="shared" si="2"/>
        <v>9441.846153846154</v>
      </c>
      <c r="AL50" s="27"/>
    </row>
    <row r="51" spans="4:38" ht="18" customHeight="1">
      <c r="D51" s="4" t="s">
        <v>121</v>
      </c>
      <c r="E51" s="17"/>
      <c r="F51" s="9">
        <v>195</v>
      </c>
      <c r="G51" s="17"/>
      <c r="H51" s="39">
        <f>((H39*1000)/$F$51)/52</f>
        <v>442.80078895463515</v>
      </c>
      <c r="I51" s="39">
        <f aca="true" t="shared" si="3" ref="I51:AK51">((I39*1000)/$F$51)/52</f>
        <v>280.4733727810651</v>
      </c>
      <c r="J51" s="39">
        <f t="shared" si="3"/>
        <v>361.53846153846155</v>
      </c>
      <c r="K51" s="39">
        <f t="shared" si="3"/>
        <v>337.47534516765285</v>
      </c>
      <c r="L51" s="39">
        <f t="shared" si="3"/>
        <v>617.3570019723866</v>
      </c>
      <c r="M51" s="39">
        <f t="shared" si="3"/>
        <v>0</v>
      </c>
      <c r="N51" s="39">
        <f t="shared" si="3"/>
        <v>0</v>
      </c>
      <c r="O51" s="39">
        <f t="shared" si="3"/>
        <v>0</v>
      </c>
      <c r="P51" s="39">
        <f t="shared" si="3"/>
        <v>0</v>
      </c>
      <c r="Q51" s="39">
        <f t="shared" si="3"/>
        <v>0</v>
      </c>
      <c r="R51" s="39">
        <f t="shared" si="3"/>
        <v>0</v>
      </c>
      <c r="S51" s="39">
        <f t="shared" si="3"/>
        <v>0</v>
      </c>
      <c r="T51" s="39">
        <f t="shared" si="3"/>
        <v>0</v>
      </c>
      <c r="U51" s="39">
        <f t="shared" si="3"/>
        <v>0</v>
      </c>
      <c r="V51" s="39">
        <f t="shared" si="3"/>
        <v>0</v>
      </c>
      <c r="W51" s="39">
        <f t="shared" si="3"/>
        <v>0</v>
      </c>
      <c r="X51" s="39">
        <f t="shared" si="3"/>
        <v>0</v>
      </c>
      <c r="Y51" s="39">
        <f t="shared" si="3"/>
        <v>0</v>
      </c>
      <c r="Z51" s="39">
        <f t="shared" si="3"/>
        <v>0</v>
      </c>
      <c r="AA51" s="39">
        <f t="shared" si="3"/>
        <v>0</v>
      </c>
      <c r="AB51" s="39">
        <f t="shared" si="3"/>
        <v>0</v>
      </c>
      <c r="AC51" s="39">
        <f t="shared" si="3"/>
        <v>0</v>
      </c>
      <c r="AD51" s="39">
        <f t="shared" si="3"/>
        <v>0</v>
      </c>
      <c r="AE51" s="39">
        <f t="shared" si="3"/>
        <v>0</v>
      </c>
      <c r="AF51" s="39">
        <f t="shared" si="3"/>
        <v>0</v>
      </c>
      <c r="AG51" s="39">
        <f t="shared" si="3"/>
        <v>0</v>
      </c>
      <c r="AH51" s="39">
        <f t="shared" si="3"/>
        <v>0</v>
      </c>
      <c r="AI51" s="39">
        <f t="shared" si="3"/>
        <v>0</v>
      </c>
      <c r="AJ51" s="39">
        <f t="shared" si="3"/>
        <v>0</v>
      </c>
      <c r="AK51" s="39">
        <f t="shared" si="3"/>
        <v>0</v>
      </c>
      <c r="AL51" s="27"/>
    </row>
    <row r="52" spans="4:38" ht="15.75" customHeight="1">
      <c r="D52" s="4" t="s">
        <v>122</v>
      </c>
      <c r="E52" s="17"/>
      <c r="F52" s="9">
        <v>195</v>
      </c>
      <c r="G52" s="17"/>
      <c r="H52" s="39">
        <f>((H40*1000)/$F$52)/52</f>
        <v>79.6844181459566</v>
      </c>
      <c r="I52" s="39">
        <f>((I40*1000)/$F$52)/52</f>
        <v>296.44970414201185</v>
      </c>
      <c r="J52" s="39">
        <f aca="true" t="shared" si="4" ref="J52:AK52">((J40*1000)/$F$52)/52</f>
        <v>152.66272189349112</v>
      </c>
      <c r="K52" s="39">
        <f t="shared" si="4"/>
        <v>317.0611439842209</v>
      </c>
      <c r="L52" s="39">
        <f t="shared" si="4"/>
        <v>209.3688362919132</v>
      </c>
      <c r="M52" s="39">
        <f t="shared" si="4"/>
        <v>342.70216962524654</v>
      </c>
      <c r="N52" s="39">
        <f t="shared" si="4"/>
        <v>324.16173570019726</v>
      </c>
      <c r="O52" s="39">
        <f t="shared" si="4"/>
        <v>373.4714003944773</v>
      </c>
      <c r="P52" s="39">
        <f t="shared" si="4"/>
        <v>430.9664694280079</v>
      </c>
      <c r="Q52" s="39">
        <f t="shared" si="4"/>
        <v>0</v>
      </c>
      <c r="R52" s="39">
        <f t="shared" si="4"/>
        <v>0</v>
      </c>
      <c r="S52" s="39">
        <f t="shared" si="4"/>
        <v>0</v>
      </c>
      <c r="T52" s="39">
        <f t="shared" si="4"/>
        <v>0</v>
      </c>
      <c r="U52" s="39">
        <f t="shared" si="4"/>
        <v>0</v>
      </c>
      <c r="V52" s="39">
        <f t="shared" si="4"/>
        <v>0</v>
      </c>
      <c r="W52" s="39">
        <f t="shared" si="4"/>
        <v>0</v>
      </c>
      <c r="X52" s="39">
        <f t="shared" si="4"/>
        <v>0</v>
      </c>
      <c r="Y52" s="39">
        <f t="shared" si="4"/>
        <v>0</v>
      </c>
      <c r="Z52" s="39">
        <f t="shared" si="4"/>
        <v>0</v>
      </c>
      <c r="AA52" s="39">
        <f t="shared" si="4"/>
        <v>0</v>
      </c>
      <c r="AB52" s="39">
        <f t="shared" si="4"/>
        <v>0</v>
      </c>
      <c r="AC52" s="39">
        <f t="shared" si="4"/>
        <v>0</v>
      </c>
      <c r="AD52" s="39">
        <f t="shared" si="4"/>
        <v>0</v>
      </c>
      <c r="AE52" s="39">
        <f t="shared" si="4"/>
        <v>0</v>
      </c>
      <c r="AF52" s="39">
        <f t="shared" si="4"/>
        <v>0</v>
      </c>
      <c r="AG52" s="39">
        <f t="shared" si="4"/>
        <v>0</v>
      </c>
      <c r="AH52" s="39">
        <f t="shared" si="4"/>
        <v>0</v>
      </c>
      <c r="AI52" s="39">
        <f t="shared" si="4"/>
        <v>0</v>
      </c>
      <c r="AJ52" s="39">
        <f t="shared" si="4"/>
        <v>0</v>
      </c>
      <c r="AK52" s="39">
        <f t="shared" si="4"/>
        <v>0</v>
      </c>
      <c r="AL52" s="27"/>
    </row>
    <row r="53" spans="4:38" ht="15.75" customHeight="1">
      <c r="D53" s="4" t="s">
        <v>134</v>
      </c>
      <c r="E53" s="17"/>
      <c r="F53" s="9">
        <v>193</v>
      </c>
      <c r="G53" s="17"/>
      <c r="H53" s="39">
        <f>((H41*1000)/$F$53)/52</f>
        <v>0</v>
      </c>
      <c r="I53" s="39">
        <f aca="true" t="shared" si="5" ref="I53:AK53">((I41*1000)/$F$53)/52</f>
        <v>0</v>
      </c>
      <c r="J53" s="39">
        <f t="shared" si="5"/>
        <v>0</v>
      </c>
      <c r="K53" s="39">
        <f t="shared" si="5"/>
        <v>0</v>
      </c>
      <c r="L53" s="39">
        <f t="shared" si="5"/>
        <v>0</v>
      </c>
      <c r="M53" s="39">
        <f t="shared" si="5"/>
        <v>832.0047827819849</v>
      </c>
      <c r="N53" s="39">
        <f t="shared" si="5"/>
        <v>1116.2813870067757</v>
      </c>
      <c r="O53" s="39">
        <f t="shared" si="5"/>
        <v>1114.5874850538062</v>
      </c>
      <c r="P53" s="39">
        <f t="shared" si="5"/>
        <v>1059.1869270625748</v>
      </c>
      <c r="Q53" s="39">
        <f t="shared" si="5"/>
        <v>1110.5021921084096</v>
      </c>
      <c r="R53" s="39">
        <f t="shared" si="5"/>
        <v>1105.5201275408529</v>
      </c>
      <c r="S53" s="39">
        <f t="shared" si="5"/>
        <v>1218.7126345157433</v>
      </c>
      <c r="T53" s="39">
        <f t="shared" si="5"/>
        <v>1439.1191709844559</v>
      </c>
      <c r="U53" s="39">
        <f t="shared" si="5"/>
        <v>1390.2949382223994</v>
      </c>
      <c r="V53" s="39">
        <f t="shared" si="5"/>
        <v>1447.289756875249</v>
      </c>
      <c r="W53" s="39">
        <f t="shared" si="5"/>
        <v>1363.6907134316461</v>
      </c>
      <c r="X53" s="39">
        <f t="shared" si="5"/>
        <v>1471.5025906735752</v>
      </c>
      <c r="Y53" s="39">
        <f t="shared" si="5"/>
        <v>1422.379434037465</v>
      </c>
      <c r="Z53" s="39">
        <f t="shared" si="5"/>
        <v>1607.114388202471</v>
      </c>
      <c r="AA53" s="39">
        <f t="shared" si="5"/>
        <v>1592.1681944998006</v>
      </c>
      <c r="AB53" s="39">
        <f t="shared" si="5"/>
        <v>1517.5368672778</v>
      </c>
      <c r="AC53" s="39">
        <f t="shared" si="5"/>
        <v>1485.0538062973296</v>
      </c>
      <c r="AD53" s="39">
        <f t="shared" si="5"/>
        <v>1573.9338381825428</v>
      </c>
      <c r="AE53" s="39">
        <f t="shared" si="5"/>
        <v>1486.3491430848944</v>
      </c>
      <c r="AF53" s="39">
        <f t="shared" si="5"/>
        <v>1494.121163810283</v>
      </c>
      <c r="AG53" s="39">
        <f t="shared" si="5"/>
        <v>1227.7799920286966</v>
      </c>
      <c r="AH53" s="39">
        <f t="shared" si="5"/>
        <v>1069.549621363093</v>
      </c>
      <c r="AI53" s="39">
        <f t="shared" si="5"/>
        <v>1123.854125149462</v>
      </c>
      <c r="AJ53" s="39">
        <f t="shared" si="5"/>
        <v>1043.6428856117975</v>
      </c>
      <c r="AK53" s="39">
        <f t="shared" si="5"/>
        <v>2543.1446791550416</v>
      </c>
      <c r="AL53" s="27"/>
    </row>
    <row r="54" spans="4:37" ht="18">
      <c r="D54" s="4" t="s">
        <v>135</v>
      </c>
      <c r="F54" s="9">
        <v>195</v>
      </c>
      <c r="H54" s="39">
        <f>((H42*1000)/$F$54)/52</f>
        <v>0</v>
      </c>
      <c r="I54" s="39">
        <f aca="true" t="shared" si="6" ref="I54:AK54">((I42*1000)/$F$54)/52</f>
        <v>0</v>
      </c>
      <c r="J54" s="39">
        <f t="shared" si="6"/>
        <v>0</v>
      </c>
      <c r="K54" s="39">
        <f t="shared" si="6"/>
        <v>0</v>
      </c>
      <c r="L54" s="39">
        <f t="shared" si="6"/>
        <v>0</v>
      </c>
      <c r="M54" s="39">
        <f t="shared" si="6"/>
        <v>0</v>
      </c>
      <c r="N54" s="39">
        <f t="shared" si="6"/>
        <v>0</v>
      </c>
      <c r="O54" s="39">
        <f t="shared" si="6"/>
        <v>0</v>
      </c>
      <c r="P54" s="39">
        <f t="shared" si="6"/>
        <v>0</v>
      </c>
      <c r="Q54" s="39">
        <f t="shared" si="6"/>
        <v>506.7061143984221</v>
      </c>
      <c r="R54" s="39">
        <f t="shared" si="6"/>
        <v>568.145956607495</v>
      </c>
      <c r="S54" s="39">
        <f t="shared" si="6"/>
        <v>591.3214990138067</v>
      </c>
      <c r="T54" s="39">
        <f t="shared" si="6"/>
        <v>633.0374753451676</v>
      </c>
      <c r="U54" s="39">
        <f t="shared" si="6"/>
        <v>711.9329388560158</v>
      </c>
      <c r="V54" s="39">
        <f t="shared" si="6"/>
        <v>694.7731755424063</v>
      </c>
      <c r="W54" s="39">
        <f t="shared" si="6"/>
        <v>773.0769230769231</v>
      </c>
      <c r="X54" s="39">
        <f t="shared" si="6"/>
        <v>770.6114398422092</v>
      </c>
      <c r="Y54" s="39">
        <f t="shared" si="6"/>
        <v>854.1420118343195</v>
      </c>
      <c r="Z54" s="39">
        <f t="shared" si="6"/>
        <v>853.9447731755424</v>
      </c>
      <c r="AA54" s="39">
        <f t="shared" si="6"/>
        <v>906.1143984220907</v>
      </c>
      <c r="AB54" s="39">
        <f t="shared" si="6"/>
        <v>991.3214990138066</v>
      </c>
      <c r="AC54" s="39">
        <f t="shared" si="6"/>
        <v>909.3688362919131</v>
      </c>
      <c r="AD54" s="39">
        <f t="shared" si="6"/>
        <v>949.6055226824458</v>
      </c>
      <c r="AE54" s="39">
        <f t="shared" si="6"/>
        <v>939.7435897435897</v>
      </c>
      <c r="AF54" s="39">
        <f t="shared" si="6"/>
        <v>991.1242603550296</v>
      </c>
      <c r="AG54" s="39">
        <f t="shared" si="6"/>
        <v>1076.7258382642997</v>
      </c>
      <c r="AH54" s="39">
        <f t="shared" si="6"/>
        <v>1036.6863905325442</v>
      </c>
      <c r="AI54" s="39">
        <f t="shared" si="6"/>
        <v>1084.023668639053</v>
      </c>
      <c r="AJ54" s="39">
        <f t="shared" si="6"/>
        <v>1051.5779092702169</v>
      </c>
      <c r="AK54" s="39">
        <f t="shared" si="6"/>
        <v>5708.579881656805</v>
      </c>
    </row>
    <row r="55" spans="4:37" ht="18">
      <c r="D55" s="4" t="s">
        <v>133</v>
      </c>
      <c r="F55" s="9">
        <v>193</v>
      </c>
      <c r="H55" s="39">
        <f>((H43*1000)/$F$55)/52</f>
        <v>0</v>
      </c>
      <c r="I55" s="39">
        <f aca="true" t="shared" si="7" ref="I55:AK55">((I43*1000)/$F$55)/52</f>
        <v>0</v>
      </c>
      <c r="J55" s="39">
        <f t="shared" si="7"/>
        <v>0</v>
      </c>
      <c r="K55" s="39">
        <f t="shared" si="7"/>
        <v>323.1367078517338</v>
      </c>
      <c r="L55" s="39">
        <f t="shared" si="7"/>
        <v>214.5277002789956</v>
      </c>
      <c r="M55" s="39">
        <f t="shared" si="7"/>
        <v>349.6412913511359</v>
      </c>
      <c r="N55" s="39">
        <f t="shared" si="7"/>
        <v>331.406935033878</v>
      </c>
      <c r="O55" s="39">
        <f t="shared" si="7"/>
        <v>382.2239936229574</v>
      </c>
      <c r="P55" s="39">
        <f t="shared" si="7"/>
        <v>441.0123555201275</v>
      </c>
      <c r="Q55" s="39">
        <f t="shared" si="7"/>
        <v>0</v>
      </c>
      <c r="R55" s="39">
        <f t="shared" si="7"/>
        <v>0</v>
      </c>
      <c r="S55" s="39">
        <f t="shared" si="7"/>
        <v>0</v>
      </c>
      <c r="T55" s="39">
        <f t="shared" si="7"/>
        <v>0</v>
      </c>
      <c r="U55" s="39">
        <f t="shared" si="7"/>
        <v>0</v>
      </c>
      <c r="V55" s="39">
        <f t="shared" si="7"/>
        <v>0</v>
      </c>
      <c r="W55" s="39">
        <f t="shared" si="7"/>
        <v>0</v>
      </c>
      <c r="X55" s="39">
        <f t="shared" si="7"/>
        <v>0</v>
      </c>
      <c r="Y55" s="39">
        <f t="shared" si="7"/>
        <v>0</v>
      </c>
      <c r="Z55" s="39">
        <f t="shared" si="7"/>
        <v>0</v>
      </c>
      <c r="AA55" s="39">
        <f t="shared" si="7"/>
        <v>0</v>
      </c>
      <c r="AB55" s="39">
        <f t="shared" si="7"/>
        <v>0</v>
      </c>
      <c r="AC55" s="39">
        <f t="shared" si="7"/>
        <v>0</v>
      </c>
      <c r="AD55" s="39">
        <f t="shared" si="7"/>
        <v>0</v>
      </c>
      <c r="AE55" s="39">
        <f t="shared" si="7"/>
        <v>0</v>
      </c>
      <c r="AF55" s="39">
        <f t="shared" si="7"/>
        <v>0</v>
      </c>
      <c r="AG55" s="39">
        <f t="shared" si="7"/>
        <v>0</v>
      </c>
      <c r="AH55" s="39">
        <f t="shared" si="7"/>
        <v>0</v>
      </c>
      <c r="AI55" s="39">
        <f t="shared" si="7"/>
        <v>0</v>
      </c>
      <c r="AJ55" s="39">
        <f t="shared" si="7"/>
        <v>0</v>
      </c>
      <c r="AK55" s="39">
        <f t="shared" si="7"/>
        <v>0</v>
      </c>
    </row>
    <row r="56" spans="4:37" ht="18">
      <c r="D56" s="4" t="s">
        <v>139</v>
      </c>
      <c r="F56" s="9">
        <v>904</v>
      </c>
      <c r="H56" s="39">
        <f>((H45*1000)/$F$56)/52</f>
        <v>0</v>
      </c>
      <c r="I56" s="39">
        <f aca="true" t="shared" si="8" ref="I56:AK56">((I45*1000)/$F$56)/52</f>
        <v>0</v>
      </c>
      <c r="J56" s="39">
        <f t="shared" si="8"/>
        <v>0</v>
      </c>
      <c r="K56" s="39">
        <f t="shared" si="8"/>
        <v>0</v>
      </c>
      <c r="L56" s="39">
        <f t="shared" si="8"/>
        <v>0</v>
      </c>
      <c r="M56" s="39">
        <f t="shared" si="8"/>
        <v>259.91320626276377</v>
      </c>
      <c r="N56" s="39">
        <f t="shared" si="8"/>
        <v>259.91320626276377</v>
      </c>
      <c r="O56" s="39">
        <f t="shared" si="8"/>
        <v>259.91320626276377</v>
      </c>
      <c r="P56" s="39">
        <f t="shared" si="8"/>
        <v>259.91320626276377</v>
      </c>
      <c r="Q56" s="39">
        <f t="shared" si="8"/>
        <v>259.91320626276377</v>
      </c>
      <c r="R56" s="39">
        <f t="shared" si="8"/>
        <v>259.91320626276377</v>
      </c>
      <c r="S56" s="39">
        <f t="shared" si="8"/>
        <v>259.91320626276377</v>
      </c>
      <c r="T56" s="39">
        <f t="shared" si="8"/>
        <v>259.91320626276377</v>
      </c>
      <c r="U56" s="39">
        <f t="shared" si="8"/>
        <v>259.91320626276377</v>
      </c>
      <c r="V56" s="39">
        <f t="shared" si="8"/>
        <v>259.91320626276377</v>
      </c>
      <c r="W56" s="39">
        <f t="shared" si="8"/>
        <v>259.91320626276377</v>
      </c>
      <c r="X56" s="39">
        <f t="shared" si="8"/>
        <v>259.91320626276377</v>
      </c>
      <c r="Y56" s="39">
        <f t="shared" si="8"/>
        <v>259.91320626276377</v>
      </c>
      <c r="Z56" s="39">
        <f t="shared" si="8"/>
        <v>259.91320626276377</v>
      </c>
      <c r="AA56" s="39">
        <f t="shared" si="8"/>
        <v>259.91320626276377</v>
      </c>
      <c r="AB56" s="39">
        <f t="shared" si="8"/>
        <v>259.91320626276377</v>
      </c>
      <c r="AC56" s="39">
        <f t="shared" si="8"/>
        <v>259.91320626276377</v>
      </c>
      <c r="AD56" s="39">
        <f t="shared" si="8"/>
        <v>259.91320626276377</v>
      </c>
      <c r="AE56" s="39">
        <f t="shared" si="8"/>
        <v>259.91320626276377</v>
      </c>
      <c r="AF56" s="39">
        <f t="shared" si="8"/>
        <v>259.91320626276377</v>
      </c>
      <c r="AG56" s="39">
        <f t="shared" si="8"/>
        <v>259.91320626276377</v>
      </c>
      <c r="AH56" s="39">
        <f t="shared" si="8"/>
        <v>259.91320626276377</v>
      </c>
      <c r="AI56" s="39">
        <f t="shared" si="8"/>
        <v>259.91320626276377</v>
      </c>
      <c r="AJ56" s="39">
        <f t="shared" si="8"/>
        <v>259.91320626276377</v>
      </c>
      <c r="AK56" s="39">
        <f t="shared" si="8"/>
        <v>259.91320626276377</v>
      </c>
    </row>
    <row r="57" ht="18"/>
    <row r="58" spans="8:37" ht="18">
      <c r="H58" s="3">
        <v>2011</v>
      </c>
      <c r="I58" s="3" t="s">
        <v>57</v>
      </c>
      <c r="J58" s="3" t="s">
        <v>58</v>
      </c>
      <c r="K58" s="3" t="s">
        <v>59</v>
      </c>
      <c r="L58" s="3" t="s">
        <v>60</v>
      </c>
      <c r="M58" s="3" t="s">
        <v>61</v>
      </c>
      <c r="N58" s="3" t="s">
        <v>62</v>
      </c>
      <c r="O58" s="3" t="s">
        <v>63</v>
      </c>
      <c r="P58" s="3" t="s">
        <v>64</v>
      </c>
      <c r="Q58" s="3" t="s">
        <v>65</v>
      </c>
      <c r="R58" s="3" t="s">
        <v>66</v>
      </c>
      <c r="S58" s="3" t="s">
        <v>67</v>
      </c>
      <c r="T58" s="3" t="s">
        <v>68</v>
      </c>
      <c r="U58" s="3" t="s">
        <v>69</v>
      </c>
      <c r="V58" s="3" t="s">
        <v>70</v>
      </c>
      <c r="W58" s="3" t="s">
        <v>71</v>
      </c>
      <c r="X58" s="3" t="s">
        <v>72</v>
      </c>
      <c r="Y58" s="3" t="s">
        <v>73</v>
      </c>
      <c r="Z58" s="3" t="s">
        <v>74</v>
      </c>
      <c r="AA58" s="3" t="s">
        <v>75</v>
      </c>
      <c r="AB58" s="3" t="s">
        <v>76</v>
      </c>
      <c r="AC58" s="3" t="s">
        <v>77</v>
      </c>
      <c r="AD58" s="3" t="s">
        <v>78</v>
      </c>
      <c r="AE58" s="3" t="s">
        <v>79</v>
      </c>
      <c r="AF58" s="3" t="s">
        <v>80</v>
      </c>
      <c r="AG58" s="3" t="s">
        <v>81</v>
      </c>
      <c r="AH58" s="3" t="s">
        <v>82</v>
      </c>
      <c r="AI58" s="3" t="s">
        <v>83</v>
      </c>
      <c r="AJ58" s="3" t="s">
        <v>84</v>
      </c>
      <c r="AK58" s="3" t="s">
        <v>85</v>
      </c>
    </row>
    <row r="59" spans="5:38" ht="18">
      <c r="E59" s="31" t="s">
        <v>157</v>
      </c>
      <c r="F59" s="29"/>
      <c r="G59" s="29"/>
      <c r="H59" s="33">
        <v>442.80078895463515</v>
      </c>
      <c r="I59" s="33">
        <v>280.4733727810651</v>
      </c>
      <c r="J59" s="33">
        <v>361.53846153846155</v>
      </c>
      <c r="K59" s="33">
        <v>337.47534516765285</v>
      </c>
      <c r="L59" s="33">
        <v>617.3570019723866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29"/>
    </row>
    <row r="60" spans="5:38" ht="18">
      <c r="E60" s="31" t="s">
        <v>158</v>
      </c>
      <c r="F60" s="29"/>
      <c r="G60" s="29"/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832.0047827819849</v>
      </c>
      <c r="N60" s="33">
        <v>1116.2813870067757</v>
      </c>
      <c r="O60" s="33">
        <v>1114.5874850538062</v>
      </c>
      <c r="P60" s="33">
        <v>1059.1869270625748</v>
      </c>
      <c r="Q60" s="33">
        <v>1110.5021921084096</v>
      </c>
      <c r="R60" s="33">
        <v>1105.5201275408529</v>
      </c>
      <c r="S60" s="33">
        <v>1218.7126345157433</v>
      </c>
      <c r="T60" s="33">
        <v>1439.1191709844559</v>
      </c>
      <c r="U60" s="33">
        <v>1390.2949382223994</v>
      </c>
      <c r="V60" s="33">
        <v>1447.289756875249</v>
      </c>
      <c r="W60" s="33">
        <v>1363.6907134316461</v>
      </c>
      <c r="X60" s="33">
        <v>1471.5025906735752</v>
      </c>
      <c r="Y60" s="33">
        <v>1422.379434037465</v>
      </c>
      <c r="Z60" s="33">
        <v>1607.114388202471</v>
      </c>
      <c r="AA60" s="33">
        <v>1592.1681944998006</v>
      </c>
      <c r="AB60" s="33">
        <v>1517.5368672778</v>
      </c>
      <c r="AC60" s="33">
        <v>1485.0538062973296</v>
      </c>
      <c r="AD60" s="33">
        <v>1573.9338381825428</v>
      </c>
      <c r="AE60" s="33">
        <v>1486.3491430848944</v>
      </c>
      <c r="AF60" s="33">
        <v>1494.121163810283</v>
      </c>
      <c r="AG60" s="33">
        <v>1227.7799920286966</v>
      </c>
      <c r="AH60" s="33">
        <v>1069.549621363093</v>
      </c>
      <c r="AI60" s="33">
        <v>1123.854125149462</v>
      </c>
      <c r="AJ60" s="33">
        <v>1043.6428856117975</v>
      </c>
      <c r="AK60" s="33">
        <v>2543.1446791550416</v>
      </c>
      <c r="AL60" s="29"/>
    </row>
    <row r="61" spans="5:38" ht="18">
      <c r="E61" s="31" t="s">
        <v>159</v>
      </c>
      <c r="F61" s="29"/>
      <c r="G61" s="29"/>
      <c r="H61" s="33">
        <v>79.6844181459566</v>
      </c>
      <c r="I61" s="33">
        <v>296.44970414201185</v>
      </c>
      <c r="J61" s="33">
        <v>152.66272189349112</v>
      </c>
      <c r="K61" s="33">
        <v>317.0611439842209</v>
      </c>
      <c r="L61" s="33">
        <v>209.3688362919132</v>
      </c>
      <c r="M61" s="33">
        <v>342.70216962524654</v>
      </c>
      <c r="N61" s="33">
        <v>324.16173570019726</v>
      </c>
      <c r="O61" s="33">
        <v>373.4714003944773</v>
      </c>
      <c r="P61" s="33">
        <v>430.9664694280079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29"/>
    </row>
    <row r="62" spans="5:38" ht="18">
      <c r="E62" s="31" t="s">
        <v>160</v>
      </c>
      <c r="F62" s="29"/>
      <c r="G62" s="29"/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506.7061143984221</v>
      </c>
      <c r="R62" s="33">
        <v>568.145956607495</v>
      </c>
      <c r="S62" s="33">
        <v>591.3214990138067</v>
      </c>
      <c r="T62" s="33">
        <v>633.0374753451676</v>
      </c>
      <c r="U62" s="33">
        <v>711.9329388560158</v>
      </c>
      <c r="V62" s="33">
        <v>694.7731755424063</v>
      </c>
      <c r="W62" s="33">
        <v>773.0769230769231</v>
      </c>
      <c r="X62" s="33">
        <v>770.6114398422092</v>
      </c>
      <c r="Y62" s="33">
        <v>854.1420118343195</v>
      </c>
      <c r="Z62" s="33">
        <v>853.9447731755424</v>
      </c>
      <c r="AA62" s="33">
        <v>906.1143984220907</v>
      </c>
      <c r="AB62" s="33">
        <v>991.3214990138066</v>
      </c>
      <c r="AC62" s="33">
        <v>909.3688362919131</v>
      </c>
      <c r="AD62" s="33">
        <v>949.6055226824458</v>
      </c>
      <c r="AE62" s="33">
        <v>939.7435897435897</v>
      </c>
      <c r="AF62" s="33">
        <v>991.1242603550296</v>
      </c>
      <c r="AG62" s="33">
        <v>1076.7258382642997</v>
      </c>
      <c r="AH62" s="33">
        <v>1036.6863905325442</v>
      </c>
      <c r="AI62" s="33">
        <v>1084.023668639053</v>
      </c>
      <c r="AJ62" s="33">
        <v>1051.5779092702169</v>
      </c>
      <c r="AK62" s="33">
        <v>5708.579881656805</v>
      </c>
      <c r="AL62" s="29"/>
    </row>
    <row r="63" spans="5:38" ht="18">
      <c r="E63" s="31" t="s">
        <v>161</v>
      </c>
      <c r="F63" s="29"/>
      <c r="G63" s="29"/>
      <c r="H63" s="33">
        <v>149.25913115661317</v>
      </c>
      <c r="I63" s="33">
        <v>228.98450470392916</v>
      </c>
      <c r="J63" s="33">
        <v>278.6766740453791</v>
      </c>
      <c r="K63" s="33">
        <v>2501.0403984504705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29"/>
    </row>
    <row r="64" spans="5:38" ht="18">
      <c r="E64" s="31" t="s">
        <v>162</v>
      </c>
      <c r="F64" s="29"/>
      <c r="G64" s="29"/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305.44871794871796</v>
      </c>
      <c r="N64" s="33">
        <v>309.76331360946745</v>
      </c>
      <c r="O64" s="33">
        <v>314.2011834319527</v>
      </c>
      <c r="P64" s="33">
        <v>318.7623274161736</v>
      </c>
      <c r="Q64" s="33">
        <v>323.42209072978306</v>
      </c>
      <c r="R64" s="33">
        <v>328.20512820512823</v>
      </c>
      <c r="S64" s="33">
        <v>333.08678500986196</v>
      </c>
      <c r="T64" s="33">
        <v>338.1163708086785</v>
      </c>
      <c r="U64" s="33">
        <v>343.2692307692308</v>
      </c>
      <c r="V64" s="33">
        <v>348.5453648915187</v>
      </c>
      <c r="W64" s="33">
        <v>353.9447731755424</v>
      </c>
      <c r="X64" s="33">
        <v>359.4921104536489</v>
      </c>
      <c r="Y64" s="33">
        <v>365.16272189349115</v>
      </c>
      <c r="Z64" s="33">
        <v>370.9812623274162</v>
      </c>
      <c r="AA64" s="33">
        <v>376.94773175542406</v>
      </c>
      <c r="AB64" s="33">
        <v>383.0621301775148</v>
      </c>
      <c r="AC64" s="33">
        <v>389.3491124260355</v>
      </c>
      <c r="AD64" s="33">
        <v>395.7593688362919</v>
      </c>
      <c r="AE64" s="33">
        <v>402.3422090729783</v>
      </c>
      <c r="AF64" s="33">
        <v>409.09763313609466</v>
      </c>
      <c r="AG64" s="33">
        <v>411.80966469428006</v>
      </c>
      <c r="AH64" s="33">
        <v>414.57100591715977</v>
      </c>
      <c r="AI64" s="33">
        <v>417.4063116370809</v>
      </c>
      <c r="AJ64" s="33">
        <v>420.2909270216963</v>
      </c>
      <c r="AK64" s="33">
        <v>1163.1410256410256</v>
      </c>
      <c r="AL64" s="29"/>
    </row>
    <row r="65" spans="5:38" ht="18">
      <c r="E65" s="31" t="s">
        <v>163</v>
      </c>
      <c r="F65" s="29"/>
      <c r="G65" s="29"/>
      <c r="H65" s="33">
        <v>754.0625</v>
      </c>
      <c r="I65" s="33">
        <v>519.1105769230769</v>
      </c>
      <c r="J65" s="33">
        <v>727.9086538461538</v>
      </c>
      <c r="K65" s="33">
        <v>728.7740384615385</v>
      </c>
      <c r="L65" s="33">
        <v>4127.764423076923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29"/>
    </row>
    <row r="66" spans="5:38" ht="18">
      <c r="E66" s="31" t="s">
        <v>164</v>
      </c>
      <c r="F66" s="29"/>
      <c r="G66" s="29"/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1878.7307692307693</v>
      </c>
      <c r="N66" s="33">
        <v>2045.6153846153845</v>
      </c>
      <c r="O66" s="33">
        <v>2373.8076923076924</v>
      </c>
      <c r="P66" s="33">
        <v>2086.076923076923</v>
      </c>
      <c r="Q66" s="33">
        <v>1986.576923076923</v>
      </c>
      <c r="R66" s="33">
        <v>2083.846153846154</v>
      </c>
      <c r="S66" s="33">
        <v>2170.3846153846152</v>
      </c>
      <c r="T66" s="33">
        <v>2260.923076923077</v>
      </c>
      <c r="U66" s="33">
        <v>2340.3846153846152</v>
      </c>
      <c r="V66" s="33">
        <v>2423.1923076923076</v>
      </c>
      <c r="W66" s="33">
        <v>2510.6153846153848</v>
      </c>
      <c r="X66" s="33">
        <v>2607.1923076923076</v>
      </c>
      <c r="Y66" s="33">
        <v>2698.1153846153848</v>
      </c>
      <c r="Z66" s="33">
        <v>2785.576923076923</v>
      </c>
      <c r="AA66" s="33">
        <v>2886.153846153846</v>
      </c>
      <c r="AB66" s="33">
        <v>2468</v>
      </c>
      <c r="AC66" s="33">
        <v>2416.153846153846</v>
      </c>
      <c r="AD66" s="33">
        <v>2337.0384615384614</v>
      </c>
      <c r="AE66" s="33">
        <v>2416.4615384615386</v>
      </c>
      <c r="AF66" s="33">
        <v>2475.423076923077</v>
      </c>
      <c r="AG66" s="33">
        <v>2502.4615384615386</v>
      </c>
      <c r="AH66" s="33">
        <v>2529.3076923076924</v>
      </c>
      <c r="AI66" s="33">
        <v>2548.1923076923076</v>
      </c>
      <c r="AJ66" s="33">
        <v>2599.423076923077</v>
      </c>
      <c r="AK66" s="33">
        <v>9441.846153846154</v>
      </c>
      <c r="AL66" s="29"/>
    </row>
    <row r="67" spans="5:38" ht="18">
      <c r="E67" s="31" t="s">
        <v>165</v>
      </c>
      <c r="F67" s="29"/>
      <c r="G67" s="29"/>
      <c r="H67" s="33">
        <v>288.63461538461536</v>
      </c>
      <c r="I67" s="33">
        <v>288.63461538461536</v>
      </c>
      <c r="J67" s="33">
        <v>288.63461538461536</v>
      </c>
      <c r="K67" s="33">
        <v>288.63461538461536</v>
      </c>
      <c r="L67" s="33">
        <v>288.63461538461536</v>
      </c>
      <c r="M67" s="33">
        <v>288.63461538461536</v>
      </c>
      <c r="N67" s="33">
        <v>288.63461538461536</v>
      </c>
      <c r="O67" s="33">
        <v>288.63461538461536</v>
      </c>
      <c r="P67" s="33">
        <v>288.63461538461536</v>
      </c>
      <c r="Q67" s="33">
        <v>288.63461538461536</v>
      </c>
      <c r="R67" s="33">
        <v>288.63461538461536</v>
      </c>
      <c r="S67" s="33">
        <v>288.63461538461536</v>
      </c>
      <c r="T67" s="33">
        <v>288.63461538461536</v>
      </c>
      <c r="U67" s="33">
        <v>288.63461538461536</v>
      </c>
      <c r="V67" s="33">
        <v>288.63461538461536</v>
      </c>
      <c r="W67" s="33">
        <v>288.63461538461536</v>
      </c>
      <c r="X67" s="33">
        <v>288.63461538461536</v>
      </c>
      <c r="Y67" s="33">
        <v>288.63461538461536</v>
      </c>
      <c r="Z67" s="33">
        <v>288.63461538461536</v>
      </c>
      <c r="AA67" s="33">
        <v>288.63461538461536</v>
      </c>
      <c r="AB67" s="33">
        <v>288.63461538461536</v>
      </c>
      <c r="AC67" s="33">
        <v>288.63461538461536</v>
      </c>
      <c r="AD67" s="33">
        <v>288.63461538461536</v>
      </c>
      <c r="AE67" s="33">
        <v>288.63461538461536</v>
      </c>
      <c r="AF67" s="33">
        <v>288.63461538461536</v>
      </c>
      <c r="AG67" s="33">
        <v>288.63461538461536</v>
      </c>
      <c r="AH67" s="33">
        <v>288.63461538461536</v>
      </c>
      <c r="AI67" s="33">
        <v>288.63461538461536</v>
      </c>
      <c r="AJ67" s="33">
        <v>288.63461538461536</v>
      </c>
      <c r="AK67" s="33">
        <v>288.63461538461536</v>
      </c>
      <c r="AL67" s="29"/>
    </row>
    <row r="68" spans="5:38" ht="18">
      <c r="E68" s="31" t="s">
        <v>166</v>
      </c>
      <c r="F68" s="29"/>
      <c r="G68" s="29"/>
      <c r="H68" s="33">
        <v>0</v>
      </c>
      <c r="I68" s="33">
        <v>0</v>
      </c>
      <c r="J68" s="33">
        <v>0</v>
      </c>
      <c r="K68" s="33">
        <v>323.1367078517338</v>
      </c>
      <c r="L68" s="33">
        <v>214.5277002789956</v>
      </c>
      <c r="M68" s="33">
        <v>349.6412913511359</v>
      </c>
      <c r="N68" s="33">
        <v>331.406935033878</v>
      </c>
      <c r="O68" s="33">
        <v>382.2239936229574</v>
      </c>
      <c r="P68" s="33">
        <v>441.0123555201275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29"/>
    </row>
    <row r="69" spans="5:38" ht="18">
      <c r="E69" s="31" t="s">
        <v>167</v>
      </c>
      <c r="F69" s="29"/>
      <c r="G69" s="29"/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259.91320626276377</v>
      </c>
      <c r="N69" s="33">
        <v>259.91320626276377</v>
      </c>
      <c r="O69" s="33">
        <v>259.91320626276377</v>
      </c>
      <c r="P69" s="33">
        <v>259.91320626276377</v>
      </c>
      <c r="Q69" s="33">
        <v>259.91320626276377</v>
      </c>
      <c r="R69" s="33">
        <v>259.91320626276377</v>
      </c>
      <c r="S69" s="33">
        <v>259.91320626276377</v>
      </c>
      <c r="T69" s="33">
        <v>259.91320626276377</v>
      </c>
      <c r="U69" s="33">
        <v>259.91320626276377</v>
      </c>
      <c r="V69" s="33">
        <v>259.91320626276377</v>
      </c>
      <c r="W69" s="33">
        <v>259.91320626276377</v>
      </c>
      <c r="X69" s="33">
        <v>259.91320626276377</v>
      </c>
      <c r="Y69" s="33">
        <v>259.91320626276377</v>
      </c>
      <c r="Z69" s="33">
        <v>259.91320626276377</v>
      </c>
      <c r="AA69" s="33">
        <v>259.91320626276377</v>
      </c>
      <c r="AB69" s="33">
        <v>259.91320626276377</v>
      </c>
      <c r="AC69" s="33">
        <v>259.91320626276377</v>
      </c>
      <c r="AD69" s="33">
        <v>259.91320626276377</v>
      </c>
      <c r="AE69" s="33">
        <v>259.91320626276377</v>
      </c>
      <c r="AF69" s="33">
        <v>259.91320626276377</v>
      </c>
      <c r="AG69" s="33">
        <v>259.91320626276377</v>
      </c>
      <c r="AH69" s="33">
        <v>259.91320626276377</v>
      </c>
      <c r="AI69" s="33">
        <v>259.91320626276377</v>
      </c>
      <c r="AJ69" s="33">
        <v>259.91320626276377</v>
      </c>
      <c r="AK69" s="33">
        <v>259.91320626276377</v>
      </c>
      <c r="AL69" s="29"/>
    </row>
    <row r="70" ht="18"/>
    <row r="71" ht="18"/>
    <row r="72" ht="18"/>
    <row r="73" ht="18">
      <c r="E73" s="34" t="s">
        <v>189</v>
      </c>
    </row>
    <row r="74" ht="18">
      <c r="E74" s="34" t="s">
        <v>179</v>
      </c>
    </row>
    <row r="75" ht="18">
      <c r="E75" s="34" t="s">
        <v>180</v>
      </c>
    </row>
    <row r="76" ht="18">
      <c r="E76" s="34" t="s">
        <v>181</v>
      </c>
    </row>
    <row r="77" ht="18">
      <c r="E77" s="34" t="s">
        <v>182</v>
      </c>
    </row>
    <row r="78" ht="18">
      <c r="E78" s="34" t="s">
        <v>183</v>
      </c>
    </row>
    <row r="79" ht="18">
      <c r="E79" s="34" t="s">
        <v>184</v>
      </c>
    </row>
    <row r="80" ht="18">
      <c r="E80" s="34" t="s">
        <v>185</v>
      </c>
    </row>
    <row r="81" ht="18">
      <c r="E81" s="34" t="s">
        <v>186</v>
      </c>
    </row>
    <row r="82" ht="18">
      <c r="E82" s="34" t="s">
        <v>187</v>
      </c>
    </row>
    <row r="83" ht="18">
      <c r="E83" s="34" t="s">
        <v>188</v>
      </c>
    </row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</sheetData>
  <sheetProtection/>
  <printOptions/>
  <pageMargins left="0.25" right="0.25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M50"/>
  <sheetViews>
    <sheetView zoomScale="70" zoomScaleNormal="70" zoomScalePageLayoutView="0" workbookViewId="0" topLeftCell="A1">
      <selection activeCell="A1" sqref="A1:IV16384"/>
    </sheetView>
  </sheetViews>
  <sheetFormatPr defaultColWidth="0" defaultRowHeight="18" customHeight="1" zeroHeight="1"/>
  <cols>
    <col min="1" max="1" width="27.57421875" style="9" customWidth="1"/>
    <col min="2" max="2" width="20.57421875" style="9" customWidth="1"/>
    <col min="3" max="3" width="51.7109375" style="9" customWidth="1"/>
    <col min="4" max="4" width="21.28125" style="4" customWidth="1"/>
    <col min="5" max="5" width="9.140625" style="9" customWidth="1"/>
    <col min="6" max="6" width="31.421875" style="9" customWidth="1"/>
    <col min="7" max="7" width="11.421875" style="9" bestFit="1" customWidth="1"/>
    <col min="8" max="8" width="10.8515625" style="9" customWidth="1"/>
    <col min="9" max="10" width="10.57421875" style="9" customWidth="1"/>
    <col min="11" max="11" width="10.140625" style="9" customWidth="1"/>
    <col min="12" max="12" width="9.8515625" style="9" customWidth="1"/>
    <col min="13" max="13" width="11.00390625" style="9" customWidth="1"/>
    <col min="14" max="21" width="9.421875" style="9" bestFit="1" customWidth="1"/>
    <col min="22" max="26" width="9.8515625" style="9" bestFit="1" customWidth="1"/>
    <col min="27" max="37" width="10.00390625" style="9" bestFit="1" customWidth="1"/>
    <col min="38" max="38" width="1.421875" style="9" customWidth="1"/>
    <col min="39" max="16384" width="0" style="9" hidden="1" customWidth="1"/>
  </cols>
  <sheetData>
    <row r="1" ht="18" customHeight="1"/>
    <row r="2" spans="8:9" ht="18" customHeight="1">
      <c r="H2" s="10" t="s">
        <v>86</v>
      </c>
      <c r="I2" s="5"/>
    </row>
    <row r="3" spans="2:14" ht="18" customHeight="1" thickBot="1">
      <c r="B3" s="16" t="s">
        <v>126</v>
      </c>
      <c r="H3" s="12" t="s">
        <v>55</v>
      </c>
      <c r="I3" s="13"/>
      <c r="J3" s="13"/>
      <c r="K3" s="13"/>
      <c r="L3" s="13"/>
      <c r="M3" s="13"/>
      <c r="N3" s="13"/>
    </row>
    <row r="4" spans="8:17" ht="18" customHeight="1" thickBot="1">
      <c r="H4" s="12" t="s">
        <v>106</v>
      </c>
      <c r="I4" s="13"/>
      <c r="J4" s="13"/>
      <c r="K4" s="13"/>
      <c r="L4" s="13"/>
      <c r="M4" s="13"/>
      <c r="N4" s="14"/>
      <c r="O4" s="14"/>
      <c r="P4" s="14"/>
      <c r="Q4" s="14"/>
    </row>
    <row r="5" spans="2:6" ht="18">
      <c r="B5" s="1" t="s">
        <v>22</v>
      </c>
      <c r="C5" s="1" t="s">
        <v>22</v>
      </c>
      <c r="D5" s="2" t="s">
        <v>26</v>
      </c>
      <c r="E5" s="3"/>
      <c r="F5" s="3" t="s">
        <v>24</v>
      </c>
    </row>
    <row r="6" spans="2:37" ht="18">
      <c r="B6" s="3" t="s">
        <v>23</v>
      </c>
      <c r="C6" s="3" t="s">
        <v>27</v>
      </c>
      <c r="D6" s="4" t="s">
        <v>27</v>
      </c>
      <c r="E6" s="3"/>
      <c r="F6" s="1" t="s">
        <v>25</v>
      </c>
      <c r="H6" s="3" t="s">
        <v>56</v>
      </c>
      <c r="I6" s="3" t="s">
        <v>57</v>
      </c>
      <c r="J6" s="3" t="s">
        <v>58</v>
      </c>
      <c r="K6" s="3" t="s">
        <v>59</v>
      </c>
      <c r="L6" s="3" t="s">
        <v>60</v>
      </c>
      <c r="M6" s="3" t="s">
        <v>61</v>
      </c>
      <c r="N6" s="3" t="s">
        <v>62</v>
      </c>
      <c r="O6" s="3" t="s">
        <v>63</v>
      </c>
      <c r="P6" s="3" t="s">
        <v>64</v>
      </c>
      <c r="Q6" s="3" t="s">
        <v>65</v>
      </c>
      <c r="R6" s="3" t="s">
        <v>66</v>
      </c>
      <c r="S6" s="3" t="s">
        <v>67</v>
      </c>
      <c r="T6" s="3" t="s">
        <v>68</v>
      </c>
      <c r="U6" s="3" t="s">
        <v>69</v>
      </c>
      <c r="V6" s="3" t="s">
        <v>70</v>
      </c>
      <c r="W6" s="3" t="s">
        <v>71</v>
      </c>
      <c r="X6" s="3" t="s">
        <v>72</v>
      </c>
      <c r="Y6" s="3" t="s">
        <v>73</v>
      </c>
      <c r="Z6" s="3" t="s">
        <v>74</v>
      </c>
      <c r="AA6" s="3" t="s">
        <v>75</v>
      </c>
      <c r="AB6" s="3" t="s">
        <v>76</v>
      </c>
      <c r="AC6" s="3" t="s">
        <v>77</v>
      </c>
      <c r="AD6" s="3" t="s">
        <v>78</v>
      </c>
      <c r="AE6" s="3" t="s">
        <v>79</v>
      </c>
      <c r="AF6" s="3" t="s">
        <v>80</v>
      </c>
      <c r="AG6" s="3" t="s">
        <v>81</v>
      </c>
      <c r="AH6" s="3" t="s">
        <v>82</v>
      </c>
      <c r="AI6" s="3" t="s">
        <v>83</v>
      </c>
      <c r="AJ6" s="3" t="s">
        <v>84</v>
      </c>
      <c r="AK6" s="3" t="s">
        <v>85</v>
      </c>
    </row>
    <row r="7" spans="2:6" ht="18">
      <c r="B7" s="3"/>
      <c r="C7" s="3"/>
      <c r="E7" s="3"/>
      <c r="F7" s="1"/>
    </row>
    <row r="8" spans="1:37" s="3" customFormat="1" ht="18">
      <c r="A8" s="26" t="s">
        <v>141</v>
      </c>
      <c r="B8" s="3">
        <v>393036</v>
      </c>
      <c r="C8" s="3" t="s">
        <v>110</v>
      </c>
      <c r="D8" s="4" t="s">
        <v>123</v>
      </c>
      <c r="F8" s="6" t="s">
        <v>20</v>
      </c>
      <c r="H8" s="28">
        <v>1.336069</v>
      </c>
      <c r="I8" s="28">
        <v>1.336069</v>
      </c>
      <c r="J8" s="28">
        <v>1.336069</v>
      </c>
      <c r="K8" s="28">
        <v>1.336069</v>
      </c>
      <c r="L8" s="28">
        <v>1.336069</v>
      </c>
      <c r="M8" s="28">
        <v>1.336069</v>
      </c>
      <c r="N8" s="28">
        <v>1.336069</v>
      </c>
      <c r="O8" s="28">
        <v>1.336069</v>
      </c>
      <c r="P8" s="28">
        <v>1.336069</v>
      </c>
      <c r="Q8" s="28">
        <v>1.336069</v>
      </c>
      <c r="R8" s="28">
        <v>1.336069</v>
      </c>
      <c r="S8" s="28">
        <v>1.336069</v>
      </c>
      <c r="T8" s="28">
        <v>1.336069</v>
      </c>
      <c r="U8" s="28">
        <v>1.336069</v>
      </c>
      <c r="V8" s="28">
        <v>1.336069</v>
      </c>
      <c r="W8" s="28">
        <v>1.336069</v>
      </c>
      <c r="X8" s="28">
        <v>1.336069</v>
      </c>
      <c r="Y8" s="28">
        <v>1.336069</v>
      </c>
      <c r="Z8" s="28">
        <v>1.336069</v>
      </c>
      <c r="AA8" s="28">
        <v>1.336069</v>
      </c>
      <c r="AB8" s="28">
        <v>1.336069</v>
      </c>
      <c r="AC8" s="28">
        <v>1.336069</v>
      </c>
      <c r="AD8" s="28">
        <v>1.336069</v>
      </c>
      <c r="AE8" s="28">
        <v>1.336069</v>
      </c>
      <c r="AF8" s="28">
        <v>1.336069</v>
      </c>
      <c r="AG8" s="28">
        <v>1.336069</v>
      </c>
      <c r="AH8" s="28">
        <v>1.336069</v>
      </c>
      <c r="AI8" s="28">
        <v>1.336069</v>
      </c>
      <c r="AJ8" s="28">
        <v>1.336069</v>
      </c>
      <c r="AK8" s="28">
        <v>1.336069</v>
      </c>
    </row>
    <row r="9" spans="1:37" s="3" customFormat="1" ht="18">
      <c r="A9" s="19" t="s">
        <v>142</v>
      </c>
      <c r="B9" s="3" t="s">
        <v>120</v>
      </c>
      <c r="C9" s="3" t="s">
        <v>119</v>
      </c>
      <c r="D9" s="4" t="s">
        <v>131</v>
      </c>
      <c r="F9" s="6" t="s">
        <v>20</v>
      </c>
      <c r="G9" s="3" t="s">
        <v>137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2.65</v>
      </c>
      <c r="N9" s="28">
        <v>3.41</v>
      </c>
      <c r="O9" s="28">
        <v>3.48</v>
      </c>
      <c r="P9" s="28">
        <v>3.57</v>
      </c>
      <c r="Q9" s="28">
        <v>3.66</v>
      </c>
      <c r="R9" s="28">
        <v>3.75</v>
      </c>
      <c r="S9" s="28">
        <v>3.84</v>
      </c>
      <c r="T9" s="28">
        <v>3.93</v>
      </c>
      <c r="U9" s="28">
        <v>4.02</v>
      </c>
      <c r="V9" s="28">
        <v>4.11</v>
      </c>
      <c r="W9" s="28">
        <v>4.21</v>
      </c>
      <c r="X9" s="28">
        <v>4.3</v>
      </c>
      <c r="Y9" s="28">
        <v>4.4</v>
      </c>
      <c r="Z9" s="28">
        <v>4.49</v>
      </c>
      <c r="AA9" s="28">
        <v>4.59</v>
      </c>
      <c r="AB9" s="28">
        <v>4.69</v>
      </c>
      <c r="AC9" s="28">
        <v>4.79</v>
      </c>
      <c r="AD9" s="28">
        <v>4.9</v>
      </c>
      <c r="AE9" s="28">
        <v>5</v>
      </c>
      <c r="AF9" s="28">
        <v>5.11</v>
      </c>
      <c r="AG9" s="28">
        <v>5.22</v>
      </c>
      <c r="AH9" s="28">
        <v>5.34</v>
      </c>
      <c r="AI9" s="28">
        <v>5.45</v>
      </c>
      <c r="AJ9" s="28">
        <v>5.57</v>
      </c>
      <c r="AK9" s="28">
        <v>5.69</v>
      </c>
    </row>
    <row r="10" spans="1:37" s="3" customFormat="1" ht="18">
      <c r="A10" s="26" t="s">
        <v>141</v>
      </c>
      <c r="B10" s="3">
        <v>393037</v>
      </c>
      <c r="C10" s="3" t="s">
        <v>111</v>
      </c>
      <c r="D10" s="4" t="s">
        <v>124</v>
      </c>
      <c r="F10" s="6" t="s">
        <v>20</v>
      </c>
      <c r="H10" s="28">
        <v>0.968905</v>
      </c>
      <c r="I10" s="28">
        <v>0.968905</v>
      </c>
      <c r="J10" s="28">
        <v>0.968905</v>
      </c>
      <c r="K10" s="28">
        <v>0.968905</v>
      </c>
      <c r="L10" s="28">
        <v>0.968905</v>
      </c>
      <c r="M10" s="28">
        <v>0.968905</v>
      </c>
      <c r="N10" s="28">
        <v>0.968905</v>
      </c>
      <c r="O10" s="28">
        <v>0.968905</v>
      </c>
      <c r="P10" s="28">
        <v>0.968905</v>
      </c>
      <c r="Q10" s="28">
        <v>0.968905</v>
      </c>
      <c r="R10" s="28">
        <v>0.968905</v>
      </c>
      <c r="S10" s="28">
        <v>0.968905</v>
      </c>
      <c r="T10" s="28">
        <v>0.968905</v>
      </c>
      <c r="U10" s="28">
        <v>0.968905</v>
      </c>
      <c r="V10" s="28">
        <v>0.968905</v>
      </c>
      <c r="W10" s="28">
        <v>0.968905</v>
      </c>
      <c r="X10" s="28">
        <v>0.968905</v>
      </c>
      <c r="Y10" s="28">
        <v>0.968905</v>
      </c>
      <c r="Z10" s="28">
        <v>0.968905</v>
      </c>
      <c r="AA10" s="28">
        <v>0.968905</v>
      </c>
      <c r="AB10" s="28">
        <v>0.968905</v>
      </c>
      <c r="AC10" s="28">
        <v>0.968905</v>
      </c>
      <c r="AD10" s="28">
        <v>0.968905</v>
      </c>
      <c r="AE10" s="28">
        <v>0.968905</v>
      </c>
      <c r="AF10" s="28">
        <v>0.968905</v>
      </c>
      <c r="AG10" s="28">
        <v>0.968905</v>
      </c>
      <c r="AH10" s="28">
        <v>0.968905</v>
      </c>
      <c r="AI10" s="28">
        <v>0.968905</v>
      </c>
      <c r="AJ10" s="28">
        <v>0.968905</v>
      </c>
      <c r="AK10" s="28">
        <v>0.968905</v>
      </c>
    </row>
    <row r="11" spans="1:37" s="3" customFormat="1" ht="18">
      <c r="A11" s="19" t="s">
        <v>144</v>
      </c>
      <c r="B11" s="3" t="s">
        <v>112</v>
      </c>
      <c r="C11" s="3" t="s">
        <v>113</v>
      </c>
      <c r="D11" s="4" t="s">
        <v>132</v>
      </c>
      <c r="F11" s="6" t="s">
        <v>20</v>
      </c>
      <c r="G11" s="3" t="s">
        <v>137</v>
      </c>
      <c r="H11" s="28">
        <v>7.94</v>
      </c>
      <c r="I11" s="28">
        <v>8.1</v>
      </c>
      <c r="J11" s="28">
        <v>8.3</v>
      </c>
      <c r="K11" s="28">
        <v>8.43</v>
      </c>
      <c r="L11" s="28">
        <v>8.77</v>
      </c>
      <c r="M11" s="28">
        <v>9.02</v>
      </c>
      <c r="N11" s="28">
        <v>9.2</v>
      </c>
      <c r="O11" s="28">
        <v>9.36</v>
      </c>
      <c r="P11" s="28">
        <v>9.52</v>
      </c>
      <c r="Q11" s="28">
        <v>9.68</v>
      </c>
      <c r="R11" s="28">
        <v>9.86</v>
      </c>
      <c r="S11" s="28">
        <v>10.05</v>
      </c>
      <c r="T11" s="28">
        <v>10.25</v>
      </c>
      <c r="U11" s="28">
        <v>10.44</v>
      </c>
      <c r="V11" s="28">
        <v>10.64</v>
      </c>
      <c r="W11" s="28">
        <v>10.84</v>
      </c>
      <c r="X11" s="28">
        <v>11.05</v>
      </c>
      <c r="Y11" s="28">
        <v>11.26</v>
      </c>
      <c r="Z11" s="28">
        <v>11.47</v>
      </c>
      <c r="AA11" s="28">
        <v>11.68</v>
      </c>
      <c r="AB11" s="28">
        <v>11.9</v>
      </c>
      <c r="AC11" s="28">
        <v>12.12</v>
      </c>
      <c r="AD11" s="28">
        <v>12.35</v>
      </c>
      <c r="AE11" s="28">
        <v>12.58</v>
      </c>
      <c r="AF11" s="28">
        <v>12.82</v>
      </c>
      <c r="AG11" s="28">
        <v>13.06</v>
      </c>
      <c r="AH11" s="28">
        <v>13.31</v>
      </c>
      <c r="AI11" s="28">
        <v>13.56</v>
      </c>
      <c r="AJ11" s="28">
        <v>13.81</v>
      </c>
      <c r="AK11" s="28">
        <v>14.07</v>
      </c>
    </row>
    <row r="12" spans="1:37" s="3" customFormat="1" ht="18">
      <c r="A12" s="26" t="s">
        <v>141</v>
      </c>
      <c r="B12" s="3" t="s">
        <v>115</v>
      </c>
      <c r="C12" s="3" t="s">
        <v>116</v>
      </c>
      <c r="D12" s="4" t="s">
        <v>121</v>
      </c>
      <c r="F12" s="6" t="s">
        <v>20</v>
      </c>
      <c r="H12" s="28">
        <v>0.989303</v>
      </c>
      <c r="I12" s="28">
        <v>0.989303</v>
      </c>
      <c r="J12" s="28">
        <v>0.989303</v>
      </c>
      <c r="K12" s="28">
        <v>0.989303</v>
      </c>
      <c r="L12" s="28">
        <v>0.989303</v>
      </c>
      <c r="M12" s="28">
        <v>0.989303</v>
      </c>
      <c r="N12" s="28">
        <v>0.989303</v>
      </c>
      <c r="O12" s="28">
        <v>0.989303</v>
      </c>
      <c r="P12" s="28">
        <v>0.989303</v>
      </c>
      <c r="Q12" s="28">
        <v>0.989303</v>
      </c>
      <c r="R12" s="28">
        <v>0.989303</v>
      </c>
      <c r="S12" s="28">
        <v>0.989303</v>
      </c>
      <c r="T12" s="28">
        <v>0.989303</v>
      </c>
      <c r="U12" s="28">
        <v>0.989303</v>
      </c>
      <c r="V12" s="28">
        <v>0.989303</v>
      </c>
      <c r="W12" s="28">
        <v>0.989303</v>
      </c>
      <c r="X12" s="28">
        <v>0.989303</v>
      </c>
      <c r="Y12" s="28">
        <v>0.989303</v>
      </c>
      <c r="Z12" s="28">
        <v>0.989303</v>
      </c>
      <c r="AA12" s="28">
        <v>0.989303</v>
      </c>
      <c r="AB12" s="28">
        <v>0.989303</v>
      </c>
      <c r="AC12" s="28">
        <v>0.989303</v>
      </c>
      <c r="AD12" s="28">
        <v>0.989303</v>
      </c>
      <c r="AE12" s="28">
        <v>0.989303</v>
      </c>
      <c r="AF12" s="28">
        <v>0.989303</v>
      </c>
      <c r="AG12" s="28">
        <v>0.989303</v>
      </c>
      <c r="AH12" s="28">
        <v>0.989303</v>
      </c>
      <c r="AI12" s="28">
        <v>0.989303</v>
      </c>
      <c r="AJ12" s="28">
        <v>0.989303</v>
      </c>
      <c r="AK12" s="28">
        <v>0.989303</v>
      </c>
    </row>
    <row r="13" spans="1:37" s="3" customFormat="1" ht="18">
      <c r="A13" s="26" t="s">
        <v>141</v>
      </c>
      <c r="B13" s="3" t="s">
        <v>117</v>
      </c>
      <c r="C13" s="3" t="s">
        <v>118</v>
      </c>
      <c r="D13" s="4" t="s">
        <v>122</v>
      </c>
      <c r="F13" s="6" t="s">
        <v>20</v>
      </c>
      <c r="H13" s="28">
        <v>0.693532</v>
      </c>
      <c r="I13" s="28">
        <v>0.693532</v>
      </c>
      <c r="J13" s="28">
        <v>0.693532</v>
      </c>
      <c r="K13" s="28">
        <v>0.693532</v>
      </c>
      <c r="L13" s="28">
        <v>0.693532</v>
      </c>
      <c r="M13" s="28">
        <v>0.693532</v>
      </c>
      <c r="N13" s="28">
        <v>0.693532</v>
      </c>
      <c r="O13" s="28">
        <v>0.693532</v>
      </c>
      <c r="P13" s="28">
        <v>0.693532</v>
      </c>
      <c r="Q13" s="28">
        <v>0.693532</v>
      </c>
      <c r="R13" s="28">
        <v>0.693532</v>
      </c>
      <c r="S13" s="28">
        <v>0.693532</v>
      </c>
      <c r="T13" s="28">
        <v>0.693532</v>
      </c>
      <c r="U13" s="28">
        <v>0.693532</v>
      </c>
      <c r="V13" s="28">
        <v>0.693532</v>
      </c>
      <c r="W13" s="28">
        <v>0.693532</v>
      </c>
      <c r="X13" s="28">
        <v>0.693532</v>
      </c>
      <c r="Y13" s="28">
        <v>0.693532</v>
      </c>
      <c r="Z13" s="28">
        <v>0.693532</v>
      </c>
      <c r="AA13" s="28">
        <v>0.693532</v>
      </c>
      <c r="AB13" s="28">
        <v>0.693532</v>
      </c>
      <c r="AC13" s="28">
        <v>0.693532</v>
      </c>
      <c r="AD13" s="28">
        <v>0.693532</v>
      </c>
      <c r="AE13" s="28">
        <v>0.693532</v>
      </c>
      <c r="AF13" s="28">
        <v>0.693532</v>
      </c>
      <c r="AG13" s="28">
        <v>0.693532</v>
      </c>
      <c r="AH13" s="28">
        <v>0.693532</v>
      </c>
      <c r="AI13" s="28">
        <v>0.693532</v>
      </c>
      <c r="AJ13" s="28">
        <v>0.693532</v>
      </c>
      <c r="AK13" s="28">
        <v>0.693532</v>
      </c>
    </row>
    <row r="14" spans="1:37" s="3" customFormat="1" ht="18">
      <c r="A14" s="26" t="s">
        <v>141</v>
      </c>
      <c r="C14" s="3" t="s">
        <v>116</v>
      </c>
      <c r="D14" s="4" t="s">
        <v>134</v>
      </c>
      <c r="E14" s="27"/>
      <c r="F14" s="6" t="s">
        <v>20</v>
      </c>
      <c r="G14" s="3" t="s">
        <v>137</v>
      </c>
      <c r="H14" s="28">
        <v>7.76</v>
      </c>
      <c r="I14" s="28">
        <v>7.88</v>
      </c>
      <c r="J14" s="28">
        <v>8.09</v>
      </c>
      <c r="K14" s="28">
        <v>8.22</v>
      </c>
      <c r="L14" s="28">
        <v>8.39</v>
      </c>
      <c r="M14" s="28">
        <v>8.48</v>
      </c>
      <c r="N14" s="28">
        <v>8.65</v>
      </c>
      <c r="O14" s="28">
        <v>8.8</v>
      </c>
      <c r="P14" s="28">
        <v>8.96</v>
      </c>
      <c r="Q14" s="28">
        <v>9.12</v>
      </c>
      <c r="R14" s="28">
        <v>9.3</v>
      </c>
      <c r="S14" s="28">
        <v>9.47</v>
      </c>
      <c r="T14" s="28">
        <v>9.65</v>
      </c>
      <c r="U14" s="28">
        <v>9.83</v>
      </c>
      <c r="V14" s="28">
        <v>10.02</v>
      </c>
      <c r="W14" s="28">
        <v>10.21</v>
      </c>
      <c r="X14" s="28">
        <v>10.4</v>
      </c>
      <c r="Y14" s="28">
        <v>10.59</v>
      </c>
      <c r="Z14" s="28">
        <v>10.79</v>
      </c>
      <c r="AA14" s="28">
        <v>10.99</v>
      </c>
      <c r="AB14" s="28">
        <v>11.19</v>
      </c>
      <c r="AC14" s="28">
        <v>11.4</v>
      </c>
      <c r="AD14" s="28">
        <v>11.61</v>
      </c>
      <c r="AE14" s="28">
        <v>11.83</v>
      </c>
      <c r="AF14" s="28">
        <v>12.05</v>
      </c>
      <c r="AG14" s="28">
        <v>12.27</v>
      </c>
      <c r="AH14" s="28">
        <v>12.5</v>
      </c>
      <c r="AI14" s="28">
        <v>12.74</v>
      </c>
      <c r="AJ14" s="28">
        <v>12.97</v>
      </c>
      <c r="AK14" s="28">
        <v>13.21</v>
      </c>
    </row>
    <row r="15" spans="1:38" s="27" customFormat="1" ht="18">
      <c r="A15" s="26" t="s">
        <v>141</v>
      </c>
      <c r="B15" s="3"/>
      <c r="C15" s="3" t="s">
        <v>118</v>
      </c>
      <c r="D15" s="4" t="s">
        <v>135</v>
      </c>
      <c r="F15" s="6" t="s">
        <v>20</v>
      </c>
      <c r="G15" s="3"/>
      <c r="H15" s="28">
        <v>0.693532</v>
      </c>
      <c r="I15" s="28">
        <v>0.693532</v>
      </c>
      <c r="J15" s="28">
        <v>0.693532</v>
      </c>
      <c r="K15" s="28">
        <v>0.693532</v>
      </c>
      <c r="L15" s="28">
        <v>0.693532</v>
      </c>
      <c r="M15" s="28">
        <v>0.693532</v>
      </c>
      <c r="N15" s="28">
        <v>0.693532</v>
      </c>
      <c r="O15" s="28">
        <v>0.693532</v>
      </c>
      <c r="P15" s="28">
        <v>0.693532</v>
      </c>
      <c r="Q15" s="28">
        <v>0.693532</v>
      </c>
      <c r="R15" s="28">
        <v>0.693532</v>
      </c>
      <c r="S15" s="28">
        <v>0.693532</v>
      </c>
      <c r="T15" s="28">
        <v>0.693532</v>
      </c>
      <c r="U15" s="28">
        <v>0.693532</v>
      </c>
      <c r="V15" s="28">
        <v>0.693532</v>
      </c>
      <c r="W15" s="28">
        <v>0.693532</v>
      </c>
      <c r="X15" s="28">
        <v>0.693532</v>
      </c>
      <c r="Y15" s="28">
        <v>0.693532</v>
      </c>
      <c r="Z15" s="28">
        <v>0.693532</v>
      </c>
      <c r="AA15" s="28">
        <v>0.693532</v>
      </c>
      <c r="AB15" s="28">
        <v>0.693532</v>
      </c>
      <c r="AC15" s="28">
        <v>0.693532</v>
      </c>
      <c r="AD15" s="28">
        <v>0.693532</v>
      </c>
      <c r="AE15" s="28">
        <v>0.693532</v>
      </c>
      <c r="AF15" s="28">
        <v>0.693532</v>
      </c>
      <c r="AG15" s="28">
        <v>0.693532</v>
      </c>
      <c r="AH15" s="28">
        <v>0.693532</v>
      </c>
      <c r="AI15" s="28">
        <v>0.693532</v>
      </c>
      <c r="AJ15" s="28">
        <v>0.693532</v>
      </c>
      <c r="AK15" s="28">
        <v>0.693532</v>
      </c>
      <c r="AL15" s="3"/>
    </row>
    <row r="16" spans="1:38" s="27" customFormat="1" ht="18">
      <c r="A16" s="26" t="s">
        <v>141</v>
      </c>
      <c r="B16" s="3"/>
      <c r="C16" s="3" t="s">
        <v>118</v>
      </c>
      <c r="D16" s="4" t="s">
        <v>133</v>
      </c>
      <c r="F16" s="6" t="s">
        <v>20</v>
      </c>
      <c r="G16" s="3" t="s">
        <v>137</v>
      </c>
      <c r="H16" s="28">
        <v>0.69</v>
      </c>
      <c r="I16" s="28">
        <v>0.7</v>
      </c>
      <c r="J16" s="28">
        <v>0.72</v>
      </c>
      <c r="K16" s="28">
        <v>0.73</v>
      </c>
      <c r="L16" s="28">
        <v>0.75</v>
      </c>
      <c r="M16" s="28">
        <v>0.76</v>
      </c>
      <c r="N16" s="28">
        <v>0.78</v>
      </c>
      <c r="O16" s="28">
        <v>0.8</v>
      </c>
      <c r="P16" s="28">
        <v>0.82</v>
      </c>
      <c r="Q16" s="28">
        <v>0.84</v>
      </c>
      <c r="R16" s="28">
        <v>0.86</v>
      </c>
      <c r="S16" s="28">
        <v>0.88</v>
      </c>
      <c r="T16" s="28">
        <v>0.9</v>
      </c>
      <c r="U16" s="28">
        <v>0.92</v>
      </c>
      <c r="V16" s="28">
        <v>0.94</v>
      </c>
      <c r="W16" s="28">
        <v>0.96</v>
      </c>
      <c r="X16" s="28">
        <v>0.99</v>
      </c>
      <c r="Y16" s="28">
        <v>1.01</v>
      </c>
      <c r="Z16" s="28">
        <v>1.03</v>
      </c>
      <c r="AA16" s="28">
        <v>1.05</v>
      </c>
      <c r="AB16" s="28">
        <v>1.08</v>
      </c>
      <c r="AC16" s="28">
        <v>1.1</v>
      </c>
      <c r="AD16" s="28">
        <v>1.12</v>
      </c>
      <c r="AE16" s="28">
        <v>1.15</v>
      </c>
      <c r="AF16" s="28">
        <v>1.17</v>
      </c>
      <c r="AG16" s="28">
        <v>1.2</v>
      </c>
      <c r="AH16" s="28">
        <v>1.22</v>
      </c>
      <c r="AI16" s="28">
        <v>1.25</v>
      </c>
      <c r="AJ16" s="28">
        <v>1.28</v>
      </c>
      <c r="AK16" s="28">
        <v>1.3</v>
      </c>
      <c r="AL16" s="3"/>
    </row>
    <row r="17" spans="1:37" s="27" customFormat="1" ht="18">
      <c r="A17" s="19" t="s">
        <v>143</v>
      </c>
      <c r="C17" s="3" t="s">
        <v>140</v>
      </c>
      <c r="D17" s="4" t="s">
        <v>139</v>
      </c>
      <c r="G17" s="3" t="s">
        <v>137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2.66</v>
      </c>
      <c r="N17" s="28">
        <v>3.43</v>
      </c>
      <c r="O17" s="28">
        <v>3.51</v>
      </c>
      <c r="P17" s="28">
        <v>3.58</v>
      </c>
      <c r="Q17" s="28">
        <v>3.67</v>
      </c>
      <c r="R17" s="28">
        <v>3.76</v>
      </c>
      <c r="S17" s="28">
        <v>3.86</v>
      </c>
      <c r="T17" s="28">
        <v>3.95</v>
      </c>
      <c r="U17" s="28">
        <v>4.04</v>
      </c>
      <c r="V17" s="28">
        <v>4.14</v>
      </c>
      <c r="W17" s="28">
        <v>4.23</v>
      </c>
      <c r="X17" s="28">
        <v>4.33</v>
      </c>
      <c r="Y17" s="28">
        <v>4.43</v>
      </c>
      <c r="Z17" s="28">
        <v>4.53</v>
      </c>
      <c r="AA17" s="28">
        <v>4.63</v>
      </c>
      <c r="AB17" s="28">
        <v>4.73</v>
      </c>
      <c r="AC17" s="28">
        <v>4.83</v>
      </c>
      <c r="AD17" s="28">
        <v>4.93</v>
      </c>
      <c r="AE17" s="28">
        <v>5.04</v>
      </c>
      <c r="AF17" s="28">
        <v>5.15</v>
      </c>
      <c r="AG17" s="28">
        <v>5.26</v>
      </c>
      <c r="AH17" s="28">
        <v>5.38</v>
      </c>
      <c r="AI17" s="28">
        <v>5.49</v>
      </c>
      <c r="AJ17" s="28">
        <v>5.61</v>
      </c>
      <c r="AK17" s="28">
        <v>5.73</v>
      </c>
    </row>
    <row r="18" s="27" customFormat="1" ht="12.75"/>
    <row r="19" spans="2:37" s="27" customFormat="1" ht="12.75">
      <c r="B19" s="27" t="s">
        <v>136</v>
      </c>
      <c r="H19" s="27">
        <v>1.99</v>
      </c>
      <c r="I19" s="27">
        <v>1.97</v>
      </c>
      <c r="J19" s="27">
        <v>1.92</v>
      </c>
      <c r="K19" s="27">
        <v>2.02</v>
      </c>
      <c r="L19" s="27">
        <v>2.18</v>
      </c>
      <c r="M19" s="27">
        <v>2.22</v>
      </c>
      <c r="N19" s="27">
        <v>2.21</v>
      </c>
      <c r="O19" s="27">
        <v>2.19</v>
      </c>
      <c r="P19" s="27">
        <v>2.53</v>
      </c>
      <c r="Q19" s="27">
        <v>2.49</v>
      </c>
      <c r="R19" s="27">
        <v>2.44</v>
      </c>
      <c r="S19" s="27">
        <v>2.4</v>
      </c>
      <c r="T19" s="27">
        <v>2.38</v>
      </c>
      <c r="U19" s="27">
        <v>2.37</v>
      </c>
      <c r="V19" s="27">
        <v>2.28</v>
      </c>
      <c r="W19" s="27">
        <v>2.26</v>
      </c>
      <c r="X19" s="27">
        <v>2.24</v>
      </c>
      <c r="Y19" s="27">
        <v>2.25</v>
      </c>
      <c r="Z19" s="27">
        <v>2.21</v>
      </c>
      <c r="AA19" s="27">
        <v>2.19</v>
      </c>
      <c r="AB19" s="27">
        <v>2.16</v>
      </c>
      <c r="AC19" s="27">
        <v>2.15</v>
      </c>
      <c r="AD19" s="27">
        <v>2.16</v>
      </c>
      <c r="AE19" s="27">
        <v>2.17</v>
      </c>
      <c r="AF19" s="27">
        <v>2.17</v>
      </c>
      <c r="AG19" s="27">
        <v>2.18</v>
      </c>
      <c r="AH19" s="27">
        <v>2.18</v>
      </c>
      <c r="AI19" s="27">
        <v>2.18</v>
      </c>
      <c r="AJ19" s="27">
        <v>2.18</v>
      </c>
      <c r="AK19" s="27">
        <v>2.18</v>
      </c>
    </row>
    <row r="20" s="27" customFormat="1" ht="12.75"/>
    <row r="21" spans="8:37" s="27" customFormat="1" ht="18" customHeight="1">
      <c r="H21" s="3" t="s">
        <v>56</v>
      </c>
      <c r="I21" s="3" t="s">
        <v>57</v>
      </c>
      <c r="J21" s="3" t="s">
        <v>58</v>
      </c>
      <c r="K21" s="3" t="s">
        <v>59</v>
      </c>
      <c r="L21" s="3" t="s">
        <v>60</v>
      </c>
      <c r="M21" s="3" t="s">
        <v>61</v>
      </c>
      <c r="N21" s="3" t="s">
        <v>62</v>
      </c>
      <c r="O21" s="3" t="s">
        <v>63</v>
      </c>
      <c r="P21" s="3" t="s">
        <v>64</v>
      </c>
      <c r="Q21" s="3" t="s">
        <v>65</v>
      </c>
      <c r="R21" s="3" t="s">
        <v>66</v>
      </c>
      <c r="S21" s="3" t="s">
        <v>67</v>
      </c>
      <c r="T21" s="3" t="s">
        <v>68</v>
      </c>
      <c r="U21" s="3" t="s">
        <v>69</v>
      </c>
      <c r="V21" s="3" t="s">
        <v>70</v>
      </c>
      <c r="W21" s="3" t="s">
        <v>71</v>
      </c>
      <c r="X21" s="3" t="s">
        <v>72</v>
      </c>
      <c r="Y21" s="3" t="s">
        <v>73</v>
      </c>
      <c r="Z21" s="3" t="s">
        <v>74</v>
      </c>
      <c r="AA21" s="3" t="s">
        <v>75</v>
      </c>
      <c r="AB21" s="3" t="s">
        <v>76</v>
      </c>
      <c r="AC21" s="3" t="s">
        <v>77</v>
      </c>
      <c r="AD21" s="3" t="s">
        <v>78</v>
      </c>
      <c r="AE21" s="3" t="s">
        <v>79</v>
      </c>
      <c r="AF21" s="3" t="s">
        <v>80</v>
      </c>
      <c r="AG21" s="3" t="s">
        <v>81</v>
      </c>
      <c r="AH21" s="3" t="s">
        <v>82</v>
      </c>
      <c r="AI21" s="3" t="s">
        <v>83</v>
      </c>
      <c r="AJ21" s="3" t="s">
        <v>84</v>
      </c>
      <c r="AK21" s="3" t="s">
        <v>85</v>
      </c>
    </row>
    <row r="22" s="27" customFormat="1" ht="12.75"/>
    <row r="23" spans="6:39" s="27" customFormat="1" ht="18">
      <c r="F23" s="31" t="s">
        <v>168</v>
      </c>
      <c r="G23" s="29"/>
      <c r="H23" s="30">
        <v>0.989303</v>
      </c>
      <c r="I23" s="30">
        <v>0.989303</v>
      </c>
      <c r="J23" s="30">
        <v>0.989303</v>
      </c>
      <c r="K23" s="30">
        <v>0.989303</v>
      </c>
      <c r="L23" s="30">
        <v>0.989303</v>
      </c>
      <c r="M23" s="30">
        <v>0.989303</v>
      </c>
      <c r="N23" s="30">
        <v>0.989303</v>
      </c>
      <c r="O23" s="30">
        <v>0.989303</v>
      </c>
      <c r="P23" s="30">
        <v>0.989303</v>
      </c>
      <c r="Q23" s="30">
        <v>0.989303</v>
      </c>
      <c r="R23" s="30">
        <v>0.989303</v>
      </c>
      <c r="S23" s="30">
        <v>0.989303</v>
      </c>
      <c r="T23" s="30">
        <v>0.989303</v>
      </c>
      <c r="U23" s="30">
        <v>0.989303</v>
      </c>
      <c r="V23" s="30">
        <v>0.989303</v>
      </c>
      <c r="W23" s="30">
        <v>0.989303</v>
      </c>
      <c r="X23" s="30">
        <v>0.989303</v>
      </c>
      <c r="Y23" s="30">
        <v>0.989303</v>
      </c>
      <c r="Z23" s="30">
        <v>0.989303</v>
      </c>
      <c r="AA23" s="30">
        <v>0.989303</v>
      </c>
      <c r="AB23" s="30">
        <v>0.989303</v>
      </c>
      <c r="AC23" s="30">
        <v>0.989303</v>
      </c>
      <c r="AD23" s="30">
        <v>0.989303</v>
      </c>
      <c r="AE23" s="30">
        <v>0.989303</v>
      </c>
      <c r="AF23" s="30">
        <v>0.989303</v>
      </c>
      <c r="AG23" s="30">
        <v>0.989303</v>
      </c>
      <c r="AH23" s="30">
        <v>0.989303</v>
      </c>
      <c r="AI23" s="30">
        <v>0.989303</v>
      </c>
      <c r="AJ23" s="30">
        <v>0.989303</v>
      </c>
      <c r="AK23" s="30">
        <v>0.989303</v>
      </c>
      <c r="AL23" s="29"/>
      <c r="AM23" s="29"/>
    </row>
    <row r="24" spans="6:39" s="27" customFormat="1" ht="18">
      <c r="F24" s="31" t="s">
        <v>169</v>
      </c>
      <c r="G24" s="29"/>
      <c r="H24" s="30">
        <v>7.76</v>
      </c>
      <c r="I24" s="30">
        <v>7.88</v>
      </c>
      <c r="J24" s="30">
        <v>8.09</v>
      </c>
      <c r="K24" s="30">
        <v>8.22</v>
      </c>
      <c r="L24" s="30">
        <v>8.39</v>
      </c>
      <c r="M24" s="30">
        <v>8.48</v>
      </c>
      <c r="N24" s="30">
        <v>8.65</v>
      </c>
      <c r="O24" s="30">
        <v>8.8</v>
      </c>
      <c r="P24" s="30">
        <v>8.96</v>
      </c>
      <c r="Q24" s="30">
        <v>9.12</v>
      </c>
      <c r="R24" s="30">
        <v>9.3</v>
      </c>
      <c r="S24" s="30">
        <v>9.47</v>
      </c>
      <c r="T24" s="30">
        <v>9.65</v>
      </c>
      <c r="U24" s="30">
        <v>9.83</v>
      </c>
      <c r="V24" s="30">
        <v>10.02</v>
      </c>
      <c r="W24" s="30">
        <v>10.21</v>
      </c>
      <c r="X24" s="30">
        <v>10.4</v>
      </c>
      <c r="Y24" s="30">
        <v>10.59</v>
      </c>
      <c r="Z24" s="30">
        <v>10.79</v>
      </c>
      <c r="AA24" s="30">
        <v>10.99</v>
      </c>
      <c r="AB24" s="30">
        <v>11.19</v>
      </c>
      <c r="AC24" s="30">
        <v>11.4</v>
      </c>
      <c r="AD24" s="30">
        <v>11.61</v>
      </c>
      <c r="AE24" s="30">
        <v>11.83</v>
      </c>
      <c r="AF24" s="30">
        <v>12.05</v>
      </c>
      <c r="AG24" s="30">
        <v>12.27</v>
      </c>
      <c r="AH24" s="30">
        <v>12.5</v>
      </c>
      <c r="AI24" s="30">
        <v>12.74</v>
      </c>
      <c r="AJ24" s="30">
        <v>12.97</v>
      </c>
      <c r="AK24" s="30">
        <v>13.21</v>
      </c>
      <c r="AL24" s="29"/>
      <c r="AM24" s="29"/>
    </row>
    <row r="25" spans="6:39" s="27" customFormat="1" ht="18">
      <c r="F25" s="31" t="s">
        <v>170</v>
      </c>
      <c r="G25" s="29"/>
      <c r="H25" s="30">
        <v>0.693532</v>
      </c>
      <c r="I25" s="30">
        <v>0.693532</v>
      </c>
      <c r="J25" s="30">
        <v>0.693532</v>
      </c>
      <c r="K25" s="30">
        <v>0.693532</v>
      </c>
      <c r="L25" s="30">
        <v>0.693532</v>
      </c>
      <c r="M25" s="30">
        <v>0.693532</v>
      </c>
      <c r="N25" s="30">
        <v>0.693532</v>
      </c>
      <c r="O25" s="30">
        <v>0.693532</v>
      </c>
      <c r="P25" s="30">
        <v>0.693532</v>
      </c>
      <c r="Q25" s="30">
        <v>0.693532</v>
      </c>
      <c r="R25" s="30">
        <v>0.693532</v>
      </c>
      <c r="S25" s="30">
        <v>0.693532</v>
      </c>
      <c r="T25" s="30">
        <v>0.693532</v>
      </c>
      <c r="U25" s="30">
        <v>0.693532</v>
      </c>
      <c r="V25" s="30">
        <v>0.693532</v>
      </c>
      <c r="W25" s="30">
        <v>0.693532</v>
      </c>
      <c r="X25" s="30">
        <v>0.693532</v>
      </c>
      <c r="Y25" s="30">
        <v>0.693532</v>
      </c>
      <c r="Z25" s="30">
        <v>0.693532</v>
      </c>
      <c r="AA25" s="30">
        <v>0.693532</v>
      </c>
      <c r="AB25" s="30">
        <v>0.693532</v>
      </c>
      <c r="AC25" s="30">
        <v>0.693532</v>
      </c>
      <c r="AD25" s="30">
        <v>0.693532</v>
      </c>
      <c r="AE25" s="30">
        <v>0.693532</v>
      </c>
      <c r="AF25" s="30">
        <v>0.693532</v>
      </c>
      <c r="AG25" s="30">
        <v>0.693532</v>
      </c>
      <c r="AH25" s="30">
        <v>0.693532</v>
      </c>
      <c r="AI25" s="30">
        <v>0.693532</v>
      </c>
      <c r="AJ25" s="30">
        <v>0.693532</v>
      </c>
      <c r="AK25" s="30">
        <v>0.693532</v>
      </c>
      <c r="AL25" s="29"/>
      <c r="AM25" s="29"/>
    </row>
    <row r="26" spans="6:39" s="27" customFormat="1" ht="18">
      <c r="F26" s="31" t="s">
        <v>171</v>
      </c>
      <c r="G26" s="29"/>
      <c r="H26" s="30">
        <v>0.693532</v>
      </c>
      <c r="I26" s="30">
        <v>0.693532</v>
      </c>
      <c r="J26" s="30">
        <v>0.693532</v>
      </c>
      <c r="K26" s="30">
        <v>0.693532</v>
      </c>
      <c r="L26" s="30">
        <v>0.693532</v>
      </c>
      <c r="M26" s="30">
        <v>0.693532</v>
      </c>
      <c r="N26" s="30">
        <v>0.693532</v>
      </c>
      <c r="O26" s="30">
        <v>0.693532</v>
      </c>
      <c r="P26" s="30">
        <v>0.693532</v>
      </c>
      <c r="Q26" s="30">
        <v>0.693532</v>
      </c>
      <c r="R26" s="30">
        <v>0.693532</v>
      </c>
      <c r="S26" s="30">
        <v>0.693532</v>
      </c>
      <c r="T26" s="30">
        <v>0.693532</v>
      </c>
      <c r="U26" s="30">
        <v>0.693532</v>
      </c>
      <c r="V26" s="30">
        <v>0.693532</v>
      </c>
      <c r="W26" s="30">
        <v>0.693532</v>
      </c>
      <c r="X26" s="30">
        <v>0.693532</v>
      </c>
      <c r="Y26" s="30">
        <v>0.693532</v>
      </c>
      <c r="Z26" s="30">
        <v>0.693532</v>
      </c>
      <c r="AA26" s="30">
        <v>0.693532</v>
      </c>
      <c r="AB26" s="30">
        <v>0.693532</v>
      </c>
      <c r="AC26" s="30">
        <v>0.693532</v>
      </c>
      <c r="AD26" s="30">
        <v>0.693532</v>
      </c>
      <c r="AE26" s="30">
        <v>0.693532</v>
      </c>
      <c r="AF26" s="30">
        <v>0.693532</v>
      </c>
      <c r="AG26" s="30">
        <v>0.693532</v>
      </c>
      <c r="AH26" s="30">
        <v>0.693532</v>
      </c>
      <c r="AI26" s="30">
        <v>0.693532</v>
      </c>
      <c r="AJ26" s="30">
        <v>0.693532</v>
      </c>
      <c r="AK26" s="30">
        <v>0.693532</v>
      </c>
      <c r="AL26" s="29"/>
      <c r="AM26" s="29"/>
    </row>
    <row r="27" spans="6:39" s="27" customFormat="1" ht="18">
      <c r="F27" s="31" t="s">
        <v>172</v>
      </c>
      <c r="G27" s="29"/>
      <c r="H27" s="30">
        <v>1.336069</v>
      </c>
      <c r="I27" s="30">
        <v>1.336069</v>
      </c>
      <c r="J27" s="30">
        <v>1.336069</v>
      </c>
      <c r="K27" s="30">
        <v>1.336069</v>
      </c>
      <c r="L27" s="30">
        <v>1.336069</v>
      </c>
      <c r="M27" s="30">
        <v>1.336069</v>
      </c>
      <c r="N27" s="30">
        <v>1.336069</v>
      </c>
      <c r="O27" s="30">
        <v>1.336069</v>
      </c>
      <c r="P27" s="30">
        <v>1.336069</v>
      </c>
      <c r="Q27" s="30">
        <v>1.336069</v>
      </c>
      <c r="R27" s="30">
        <v>1.336069</v>
      </c>
      <c r="S27" s="30">
        <v>1.336069</v>
      </c>
      <c r="T27" s="30">
        <v>1.336069</v>
      </c>
      <c r="U27" s="30">
        <v>1.336069</v>
      </c>
      <c r="V27" s="30">
        <v>1.336069</v>
      </c>
      <c r="W27" s="30">
        <v>1.336069</v>
      </c>
      <c r="X27" s="30">
        <v>1.336069</v>
      </c>
      <c r="Y27" s="30">
        <v>1.336069</v>
      </c>
      <c r="Z27" s="30">
        <v>1.336069</v>
      </c>
      <c r="AA27" s="30">
        <v>1.336069</v>
      </c>
      <c r="AB27" s="30">
        <v>1.336069</v>
      </c>
      <c r="AC27" s="30">
        <v>1.336069</v>
      </c>
      <c r="AD27" s="30">
        <v>1.336069</v>
      </c>
      <c r="AE27" s="30">
        <v>1.336069</v>
      </c>
      <c r="AF27" s="30">
        <v>1.336069</v>
      </c>
      <c r="AG27" s="30">
        <v>1.336069</v>
      </c>
      <c r="AH27" s="30">
        <v>1.336069</v>
      </c>
      <c r="AI27" s="30">
        <v>1.336069</v>
      </c>
      <c r="AJ27" s="30">
        <v>1.336069</v>
      </c>
      <c r="AK27" s="30">
        <v>1.336069</v>
      </c>
      <c r="AL27" s="29"/>
      <c r="AM27" s="29"/>
    </row>
    <row r="28" spans="6:39" s="27" customFormat="1" ht="18">
      <c r="F28" s="31" t="s">
        <v>173</v>
      </c>
      <c r="G28" s="29"/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2.65</v>
      </c>
      <c r="N28" s="29">
        <v>3.41</v>
      </c>
      <c r="O28" s="29">
        <v>3.48</v>
      </c>
      <c r="P28" s="29">
        <v>3.57</v>
      </c>
      <c r="Q28" s="29">
        <v>3.66</v>
      </c>
      <c r="R28" s="29">
        <v>3.75</v>
      </c>
      <c r="S28" s="29">
        <v>3.84</v>
      </c>
      <c r="T28" s="29">
        <v>3.93</v>
      </c>
      <c r="U28" s="29">
        <v>4.02</v>
      </c>
      <c r="V28" s="29">
        <v>4.11</v>
      </c>
      <c r="W28" s="29">
        <v>4.21</v>
      </c>
      <c r="X28" s="29">
        <v>4.3</v>
      </c>
      <c r="Y28" s="29">
        <v>4.4</v>
      </c>
      <c r="Z28" s="29">
        <v>4.49</v>
      </c>
      <c r="AA28" s="29">
        <v>4.59</v>
      </c>
      <c r="AB28" s="29">
        <v>4.69</v>
      </c>
      <c r="AC28" s="29">
        <v>4.79</v>
      </c>
      <c r="AD28" s="29">
        <v>4.9</v>
      </c>
      <c r="AE28" s="29">
        <v>5</v>
      </c>
      <c r="AF28" s="29">
        <v>5.11</v>
      </c>
      <c r="AG28" s="29">
        <v>5.22</v>
      </c>
      <c r="AH28" s="29">
        <v>5.34</v>
      </c>
      <c r="AI28" s="29">
        <v>5.45</v>
      </c>
      <c r="AJ28" s="29">
        <v>5.57</v>
      </c>
      <c r="AK28" s="29">
        <v>5.69</v>
      </c>
      <c r="AL28" s="29"/>
      <c r="AM28" s="29"/>
    </row>
    <row r="29" spans="6:39" s="27" customFormat="1" ht="18">
      <c r="F29" s="31" t="s">
        <v>174</v>
      </c>
      <c r="G29" s="29"/>
      <c r="H29" s="30">
        <v>0.968905</v>
      </c>
      <c r="I29" s="30">
        <v>0.968905</v>
      </c>
      <c r="J29" s="30">
        <v>0.968905</v>
      </c>
      <c r="K29" s="30">
        <v>0.968905</v>
      </c>
      <c r="L29" s="30">
        <v>0.968905</v>
      </c>
      <c r="M29" s="30">
        <v>0.968905</v>
      </c>
      <c r="N29" s="30">
        <v>0.968905</v>
      </c>
      <c r="O29" s="30">
        <v>0.968905</v>
      </c>
      <c r="P29" s="30">
        <v>0.968905</v>
      </c>
      <c r="Q29" s="30">
        <v>0.968905</v>
      </c>
      <c r="R29" s="30">
        <v>0.968905</v>
      </c>
      <c r="S29" s="30">
        <v>0.968905</v>
      </c>
      <c r="T29" s="30">
        <v>0.968905</v>
      </c>
      <c r="U29" s="30">
        <v>0.968905</v>
      </c>
      <c r="V29" s="30">
        <v>0.968905</v>
      </c>
      <c r="W29" s="30">
        <v>0.968905</v>
      </c>
      <c r="X29" s="30">
        <v>0.968905</v>
      </c>
      <c r="Y29" s="30">
        <v>0.968905</v>
      </c>
      <c r="Z29" s="30">
        <v>0.968905</v>
      </c>
      <c r="AA29" s="30">
        <v>0.968905</v>
      </c>
      <c r="AB29" s="30">
        <v>0.968905</v>
      </c>
      <c r="AC29" s="30">
        <v>0.968905</v>
      </c>
      <c r="AD29" s="30">
        <v>0.968905</v>
      </c>
      <c r="AE29" s="30">
        <v>0.968905</v>
      </c>
      <c r="AF29" s="30">
        <v>0.968905</v>
      </c>
      <c r="AG29" s="30">
        <v>0.968905</v>
      </c>
      <c r="AH29" s="30">
        <v>0.968905</v>
      </c>
      <c r="AI29" s="30">
        <v>0.968905</v>
      </c>
      <c r="AJ29" s="30">
        <v>0.968905</v>
      </c>
      <c r="AK29" s="30">
        <v>0.968905</v>
      </c>
      <c r="AL29" s="29"/>
      <c r="AM29" s="29"/>
    </row>
    <row r="30" spans="6:39" s="27" customFormat="1" ht="18" customHeight="1">
      <c r="F30" s="31" t="s">
        <v>175</v>
      </c>
      <c r="G30" s="29"/>
      <c r="H30" s="29">
        <v>7.94</v>
      </c>
      <c r="I30" s="29">
        <v>8.1</v>
      </c>
      <c r="J30" s="29">
        <v>8.3</v>
      </c>
      <c r="K30" s="29">
        <v>8.43</v>
      </c>
      <c r="L30" s="29">
        <v>8.77</v>
      </c>
      <c r="M30" s="29">
        <v>9.02</v>
      </c>
      <c r="N30" s="29">
        <v>9.2</v>
      </c>
      <c r="O30" s="29">
        <v>9.36</v>
      </c>
      <c r="P30" s="29">
        <v>9.52</v>
      </c>
      <c r="Q30" s="29">
        <v>9.68</v>
      </c>
      <c r="R30" s="29">
        <v>9.86</v>
      </c>
      <c r="S30" s="29">
        <v>10.05</v>
      </c>
      <c r="T30" s="29">
        <v>10.25</v>
      </c>
      <c r="U30" s="29">
        <v>10.44</v>
      </c>
      <c r="V30" s="29">
        <v>10.64</v>
      </c>
      <c r="W30" s="29">
        <v>10.84</v>
      </c>
      <c r="X30" s="29">
        <v>11.05</v>
      </c>
      <c r="Y30" s="29">
        <v>11.26</v>
      </c>
      <c r="Z30" s="29">
        <v>11.47</v>
      </c>
      <c r="AA30" s="29">
        <v>11.68</v>
      </c>
      <c r="AB30" s="29">
        <v>11.9</v>
      </c>
      <c r="AC30" s="29">
        <v>12.12</v>
      </c>
      <c r="AD30" s="29">
        <v>12.35</v>
      </c>
      <c r="AE30" s="29">
        <v>12.58</v>
      </c>
      <c r="AF30" s="29">
        <v>12.82</v>
      </c>
      <c r="AG30" s="29">
        <v>13.06</v>
      </c>
      <c r="AH30" s="29">
        <v>13.31</v>
      </c>
      <c r="AI30" s="29">
        <v>13.56</v>
      </c>
      <c r="AJ30" s="29">
        <v>13.81</v>
      </c>
      <c r="AK30" s="29">
        <v>14.07</v>
      </c>
      <c r="AL30" s="29"/>
      <c r="AM30" s="29"/>
    </row>
    <row r="31" spans="6:39" s="27" customFormat="1" ht="18" customHeight="1">
      <c r="F31" s="31" t="s">
        <v>176</v>
      </c>
      <c r="G31" s="29"/>
      <c r="H31" s="30">
        <v>3.641043</v>
      </c>
      <c r="I31" s="30">
        <v>3.641043</v>
      </c>
      <c r="J31" s="30">
        <v>3.641043</v>
      </c>
      <c r="K31" s="30">
        <v>3.641043</v>
      </c>
      <c r="L31" s="30">
        <v>3.641043</v>
      </c>
      <c r="M31" s="30">
        <v>3.641043</v>
      </c>
      <c r="N31" s="30">
        <v>3.641043</v>
      </c>
      <c r="O31" s="30">
        <v>3.641043</v>
      </c>
      <c r="P31" s="30">
        <v>3.641043</v>
      </c>
      <c r="Q31" s="30">
        <v>3.641043</v>
      </c>
      <c r="R31" s="30">
        <v>3.641043</v>
      </c>
      <c r="S31" s="30">
        <v>3.641043</v>
      </c>
      <c r="T31" s="30">
        <v>3.641043</v>
      </c>
      <c r="U31" s="30">
        <v>3.641043</v>
      </c>
      <c r="V31" s="30">
        <v>3.641043</v>
      </c>
      <c r="W31" s="30">
        <v>3.641043</v>
      </c>
      <c r="X31" s="30">
        <v>3.641043</v>
      </c>
      <c r="Y31" s="30">
        <v>3.641043</v>
      </c>
      <c r="Z31" s="30">
        <v>3.641043</v>
      </c>
      <c r="AA31" s="30">
        <v>3.641043</v>
      </c>
      <c r="AB31" s="30">
        <v>3.641043</v>
      </c>
      <c r="AC31" s="30">
        <v>3.641043</v>
      </c>
      <c r="AD31" s="30">
        <v>3.641043</v>
      </c>
      <c r="AE31" s="30">
        <v>3.641043</v>
      </c>
      <c r="AF31" s="30">
        <v>3.641043</v>
      </c>
      <c r="AG31" s="30">
        <v>3.641043</v>
      </c>
      <c r="AH31" s="30">
        <v>3.641043</v>
      </c>
      <c r="AI31" s="30">
        <v>3.641043</v>
      </c>
      <c r="AJ31" s="30">
        <v>3.641043</v>
      </c>
      <c r="AK31" s="30">
        <v>3.641043</v>
      </c>
      <c r="AL31" s="29"/>
      <c r="AM31" s="29"/>
    </row>
    <row r="32" spans="6:39" s="27" customFormat="1" ht="18" customHeight="1">
      <c r="F32" s="31" t="s">
        <v>177</v>
      </c>
      <c r="G32" s="29"/>
      <c r="H32" s="29">
        <v>0.69</v>
      </c>
      <c r="I32" s="29">
        <v>0.7</v>
      </c>
      <c r="J32" s="29">
        <v>0.72</v>
      </c>
      <c r="K32" s="29">
        <v>0.73</v>
      </c>
      <c r="L32" s="29">
        <v>0.75</v>
      </c>
      <c r="M32" s="29">
        <v>0.76</v>
      </c>
      <c r="N32" s="29">
        <v>0.78</v>
      </c>
      <c r="O32" s="29">
        <v>0.8</v>
      </c>
      <c r="P32" s="29">
        <v>0.82</v>
      </c>
      <c r="Q32" s="29">
        <v>0.84</v>
      </c>
      <c r="R32" s="29">
        <v>0.86</v>
      </c>
      <c r="S32" s="29">
        <v>0.88</v>
      </c>
      <c r="T32" s="29">
        <v>0.9</v>
      </c>
      <c r="U32" s="29">
        <v>0.92</v>
      </c>
      <c r="V32" s="29">
        <v>0.94</v>
      </c>
      <c r="W32" s="29">
        <v>0.96</v>
      </c>
      <c r="X32" s="29">
        <v>0.99</v>
      </c>
      <c r="Y32" s="29">
        <v>1.01</v>
      </c>
      <c r="Z32" s="29">
        <v>1.03</v>
      </c>
      <c r="AA32" s="29">
        <v>1.05</v>
      </c>
      <c r="AB32" s="29">
        <v>1.08</v>
      </c>
      <c r="AC32" s="29">
        <v>1.1</v>
      </c>
      <c r="AD32" s="29">
        <v>1.12</v>
      </c>
      <c r="AE32" s="29">
        <v>1.15</v>
      </c>
      <c r="AF32" s="29">
        <v>1.17</v>
      </c>
      <c r="AG32" s="29">
        <v>1.2</v>
      </c>
      <c r="AH32" s="29">
        <v>1.22</v>
      </c>
      <c r="AI32" s="29">
        <v>1.25</v>
      </c>
      <c r="AJ32" s="29">
        <v>1.28</v>
      </c>
      <c r="AK32" s="29">
        <v>1.3</v>
      </c>
      <c r="AL32" s="29"/>
      <c r="AM32" s="29"/>
    </row>
    <row r="33" spans="6:39" s="27" customFormat="1" ht="18" customHeight="1">
      <c r="F33" s="31" t="s">
        <v>178</v>
      </c>
      <c r="G33" s="29"/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2.66</v>
      </c>
      <c r="N33" s="29">
        <v>3.43</v>
      </c>
      <c r="O33" s="29">
        <v>3.51</v>
      </c>
      <c r="P33" s="29">
        <v>3.58</v>
      </c>
      <c r="Q33" s="29">
        <v>3.67</v>
      </c>
      <c r="R33" s="29">
        <v>3.76</v>
      </c>
      <c r="S33" s="29">
        <v>3.86</v>
      </c>
      <c r="T33" s="29">
        <v>3.95</v>
      </c>
      <c r="U33" s="29">
        <v>4.04</v>
      </c>
      <c r="V33" s="29">
        <v>4.14</v>
      </c>
      <c r="W33" s="29">
        <v>4.23</v>
      </c>
      <c r="X33" s="29">
        <v>4.33</v>
      </c>
      <c r="Y33" s="29">
        <v>4.43</v>
      </c>
      <c r="Z33" s="29">
        <v>4.53</v>
      </c>
      <c r="AA33" s="29">
        <v>4.63</v>
      </c>
      <c r="AB33" s="29">
        <v>4.73</v>
      </c>
      <c r="AC33" s="29">
        <v>4.83</v>
      </c>
      <c r="AD33" s="29">
        <v>4.93</v>
      </c>
      <c r="AE33" s="29">
        <v>5.04</v>
      </c>
      <c r="AF33" s="29">
        <v>5.15</v>
      </c>
      <c r="AG33" s="29">
        <v>5.26</v>
      </c>
      <c r="AH33" s="29">
        <v>5.38</v>
      </c>
      <c r="AI33" s="29">
        <v>5.49</v>
      </c>
      <c r="AJ33" s="29">
        <v>5.61</v>
      </c>
      <c r="AK33" s="29">
        <v>5.73</v>
      </c>
      <c r="AL33" s="29"/>
      <c r="AM33" s="29"/>
    </row>
    <row r="34" spans="6:39" s="27" customFormat="1" ht="18" customHeight="1">
      <c r="F34" s="3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6:39" s="27" customFormat="1" ht="18" customHeight="1">
      <c r="F35" s="34" t="s">
        <v>190</v>
      </c>
      <c r="G35" s="9"/>
      <c r="H35" s="9"/>
      <c r="I35" s="9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6:39" s="27" customFormat="1" ht="18" customHeight="1">
      <c r="F36" s="34" t="s">
        <v>191</v>
      </c>
      <c r="G36" s="9"/>
      <c r="H36" s="9"/>
      <c r="I36" s="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6:39" s="27" customFormat="1" ht="18" customHeight="1">
      <c r="F37" s="34" t="s">
        <v>192</v>
      </c>
      <c r="G37" s="9"/>
      <c r="H37" s="9"/>
      <c r="I37" s="9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6:39" s="27" customFormat="1" ht="18" customHeight="1">
      <c r="F38" s="34" t="s">
        <v>193</v>
      </c>
      <c r="G38" s="9"/>
      <c r="H38" s="9"/>
      <c r="I38" s="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6:39" s="27" customFormat="1" ht="18" customHeight="1">
      <c r="F39" s="34" t="s">
        <v>194</v>
      </c>
      <c r="G39" s="9"/>
      <c r="H39" s="9"/>
      <c r="I39" s="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6:39" s="27" customFormat="1" ht="18" customHeight="1">
      <c r="F40" s="34" t="s">
        <v>195</v>
      </c>
      <c r="G40" s="9"/>
      <c r="H40" s="9"/>
      <c r="I40" s="9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6:39" s="27" customFormat="1" ht="18" customHeight="1">
      <c r="F41" s="34" t="s">
        <v>196</v>
      </c>
      <c r="G41" s="9"/>
      <c r="H41" s="9"/>
      <c r="I41" s="9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6:39" s="27" customFormat="1" ht="18" customHeight="1">
      <c r="F42" s="34" t="s">
        <v>197</v>
      </c>
      <c r="G42" s="9"/>
      <c r="H42" s="9"/>
      <c r="I42" s="9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6:39" s="27" customFormat="1" ht="18" customHeight="1">
      <c r="F43" s="34" t="s">
        <v>198</v>
      </c>
      <c r="G43" s="9"/>
      <c r="H43" s="9"/>
      <c r="I43" s="9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6:39" s="27" customFormat="1" ht="18" customHeight="1">
      <c r="F44" s="34" t="s">
        <v>199</v>
      </c>
      <c r="G44" s="9"/>
      <c r="H44" s="9"/>
      <c r="I44" s="9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6:39" s="27" customFormat="1" ht="18" customHeight="1">
      <c r="F45" s="34" t="s">
        <v>200</v>
      </c>
      <c r="G45" s="9"/>
      <c r="H45" s="9"/>
      <c r="I45" s="9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6:39" s="27" customFormat="1" ht="18" customHeight="1">
      <c r="F46" s="9"/>
      <c r="G46" s="9"/>
      <c r="H46" s="9"/>
      <c r="I46" s="9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6:39" s="27" customFormat="1" ht="18" customHeight="1">
      <c r="F47" s="3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6:39" s="27" customFormat="1" ht="18" customHeight="1">
      <c r="F48" s="3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6:39" s="27" customFormat="1" ht="18" customHeight="1">
      <c r="F49" s="3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4:6" ht="18" customHeight="1">
      <c r="D50" s="15"/>
      <c r="F50" s="8"/>
    </row>
    <row r="51" ht="18" customHeight="1" hidden="1"/>
    <row r="52" ht="18" customHeight="1" hidden="1"/>
    <row r="53" ht="18" customHeight="1" hidden="1"/>
    <row r="54" ht="18" customHeight="1" hidden="1"/>
  </sheetData>
  <sheetProtection/>
  <printOptions/>
  <pageMargins left="0.25" right="0.25" top="0.75" bottom="0.75" header="0.3" footer="0.3"/>
  <pageSetup fitToHeight="1" fitToWidth="1" horizontalDpi="600" verticalDpi="6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L34"/>
  <sheetViews>
    <sheetView zoomScale="70" zoomScaleNormal="70" zoomScalePageLayoutView="0" workbookViewId="0" topLeftCell="C1">
      <selection activeCell="H21" sqref="H21:AL31"/>
    </sheetView>
  </sheetViews>
  <sheetFormatPr defaultColWidth="0" defaultRowHeight="18" customHeight="1"/>
  <cols>
    <col min="1" max="2" width="20.57421875" style="9" customWidth="1"/>
    <col min="3" max="3" width="40.57421875" style="9" bestFit="1" customWidth="1"/>
    <col min="4" max="4" width="19.140625" style="4" bestFit="1" customWidth="1"/>
    <col min="5" max="5" width="9.140625" style="9" customWidth="1"/>
    <col min="6" max="6" width="33.28125" style="9" customWidth="1"/>
    <col min="7" max="7" width="11.421875" style="9" bestFit="1" customWidth="1"/>
    <col min="8" max="8" width="10.8515625" style="9" customWidth="1"/>
    <col min="9" max="9" width="10.57421875" style="9" customWidth="1"/>
    <col min="10" max="10" width="10.28125" style="9" customWidth="1"/>
    <col min="11" max="11" width="11.421875" style="9" customWidth="1"/>
    <col min="12" max="12" width="9.8515625" style="9" customWidth="1"/>
    <col min="13" max="13" width="11.00390625" style="9" customWidth="1"/>
    <col min="14" max="26" width="9.28125" style="9" bestFit="1" customWidth="1"/>
    <col min="27" max="37" width="9.8515625" style="9" bestFit="1" customWidth="1"/>
    <col min="38" max="38" width="1.421875" style="9" customWidth="1"/>
    <col min="39" max="16384" width="0" style="9" hidden="1" customWidth="1"/>
  </cols>
  <sheetData>
    <row r="2" spans="8:9" ht="18" customHeight="1">
      <c r="H2" s="10" t="s">
        <v>87</v>
      </c>
      <c r="I2" s="5"/>
    </row>
    <row r="3" spans="2:14" ht="18" customHeight="1" thickBot="1">
      <c r="B3" s="16" t="s">
        <v>126</v>
      </c>
      <c r="H3" s="12" t="s">
        <v>55</v>
      </c>
      <c r="I3" s="13"/>
      <c r="J3" s="13"/>
      <c r="K3" s="13"/>
      <c r="L3" s="13"/>
      <c r="M3" s="13"/>
      <c r="N3" s="13"/>
    </row>
    <row r="4" spans="8:17" ht="18" customHeight="1" thickBot="1">
      <c r="H4" s="12" t="s">
        <v>106</v>
      </c>
      <c r="I4" s="13"/>
      <c r="J4" s="13"/>
      <c r="K4" s="13"/>
      <c r="L4" s="13"/>
      <c r="M4" s="13"/>
      <c r="N4" s="14"/>
      <c r="O4" s="14"/>
      <c r="P4" s="14"/>
      <c r="Q4" s="14"/>
    </row>
    <row r="5" spans="2:6" ht="18">
      <c r="B5" s="1" t="s">
        <v>22</v>
      </c>
      <c r="C5" s="1" t="s">
        <v>22</v>
      </c>
      <c r="D5" s="2" t="s">
        <v>26</v>
      </c>
      <c r="E5" s="3"/>
      <c r="F5" s="3" t="s">
        <v>24</v>
      </c>
    </row>
    <row r="6" spans="2:37" ht="18">
      <c r="B6" s="3" t="s">
        <v>23</v>
      </c>
      <c r="C6" s="3" t="s">
        <v>27</v>
      </c>
      <c r="D6" s="4" t="s">
        <v>27</v>
      </c>
      <c r="E6" s="3"/>
      <c r="F6" s="1" t="s">
        <v>25</v>
      </c>
      <c r="H6" s="3" t="s">
        <v>56</v>
      </c>
      <c r="I6" s="3" t="s">
        <v>57</v>
      </c>
      <c r="J6" s="3" t="s">
        <v>58</v>
      </c>
      <c r="K6" s="3" t="s">
        <v>59</v>
      </c>
      <c r="L6" s="3" t="s">
        <v>60</v>
      </c>
      <c r="M6" s="3" t="s">
        <v>61</v>
      </c>
      <c r="N6" s="3" t="s">
        <v>62</v>
      </c>
      <c r="O6" s="3" t="s">
        <v>63</v>
      </c>
      <c r="P6" s="3" t="s">
        <v>64</v>
      </c>
      <c r="Q6" s="3" t="s">
        <v>65</v>
      </c>
      <c r="R6" s="3" t="s">
        <v>66</v>
      </c>
      <c r="S6" s="3" t="s">
        <v>67</v>
      </c>
      <c r="T6" s="3" t="s">
        <v>68</v>
      </c>
      <c r="U6" s="3" t="s">
        <v>69</v>
      </c>
      <c r="V6" s="3" t="s">
        <v>70</v>
      </c>
      <c r="W6" s="3" t="s">
        <v>71</v>
      </c>
      <c r="X6" s="3" t="s">
        <v>72</v>
      </c>
      <c r="Y6" s="3" t="s">
        <v>73</v>
      </c>
      <c r="Z6" s="3" t="s">
        <v>74</v>
      </c>
      <c r="AA6" s="3" t="s">
        <v>75</v>
      </c>
      <c r="AB6" s="3" t="s">
        <v>76</v>
      </c>
      <c r="AC6" s="3" t="s">
        <v>77</v>
      </c>
      <c r="AD6" s="3" t="s">
        <v>78</v>
      </c>
      <c r="AE6" s="3" t="s">
        <v>79</v>
      </c>
      <c r="AF6" s="3" t="s">
        <v>80</v>
      </c>
      <c r="AG6" s="3" t="s">
        <v>81</v>
      </c>
      <c r="AH6" s="3" t="s">
        <v>82</v>
      </c>
      <c r="AI6" s="3" t="s">
        <v>83</v>
      </c>
      <c r="AJ6" s="3" t="s">
        <v>84</v>
      </c>
      <c r="AK6" s="3" t="s">
        <v>85</v>
      </c>
    </row>
    <row r="7" spans="2:6" ht="18">
      <c r="B7" s="3"/>
      <c r="C7" s="3"/>
      <c r="E7" s="3"/>
      <c r="F7" s="1"/>
    </row>
    <row r="8" spans="1:37" s="3" customFormat="1" ht="18">
      <c r="A8" s="26" t="s">
        <v>141</v>
      </c>
      <c r="B8" s="3">
        <v>393036</v>
      </c>
      <c r="C8" s="3" t="s">
        <v>110</v>
      </c>
      <c r="D8" s="4" t="s">
        <v>123</v>
      </c>
      <c r="F8" s="6" t="s">
        <v>20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3" customFormat="1" ht="18">
      <c r="A9" s="19" t="s">
        <v>142</v>
      </c>
      <c r="B9" s="3" t="s">
        <v>120</v>
      </c>
      <c r="C9" s="3" t="s">
        <v>119</v>
      </c>
      <c r="D9" s="4" t="s">
        <v>131</v>
      </c>
      <c r="F9" s="6" t="s">
        <v>20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7" s="3" customFormat="1" ht="18">
      <c r="A10" s="26" t="s">
        <v>141</v>
      </c>
      <c r="B10" s="3">
        <v>393037</v>
      </c>
      <c r="C10" s="3" t="s">
        <v>111</v>
      </c>
      <c r="D10" s="4" t="s">
        <v>124</v>
      </c>
      <c r="F10" s="6" t="s">
        <v>20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3" customFormat="1" ht="18">
      <c r="A11" s="19" t="s">
        <v>144</v>
      </c>
      <c r="B11" s="3" t="s">
        <v>112</v>
      </c>
      <c r="C11" s="3" t="s">
        <v>113</v>
      </c>
      <c r="D11" s="4" t="s">
        <v>132</v>
      </c>
      <c r="F11" s="6" t="s">
        <v>20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s="3" customFormat="1" ht="18">
      <c r="A12" s="26" t="s">
        <v>141</v>
      </c>
      <c r="B12" s="3" t="s">
        <v>115</v>
      </c>
      <c r="C12" s="3" t="s">
        <v>116</v>
      </c>
      <c r="D12" s="4" t="s">
        <v>121</v>
      </c>
      <c r="F12" s="6" t="s">
        <v>20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3" customFormat="1" ht="18">
      <c r="A13" s="26" t="s">
        <v>141</v>
      </c>
      <c r="B13" s="3" t="s">
        <v>117</v>
      </c>
      <c r="C13" s="3" t="s">
        <v>118</v>
      </c>
      <c r="D13" s="4" t="s">
        <v>122</v>
      </c>
      <c r="F13" s="6" t="s">
        <v>20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s="27" customFormat="1" ht="18">
      <c r="A14" s="26" t="s">
        <v>141</v>
      </c>
      <c r="B14" s="3"/>
      <c r="C14" s="3" t="s">
        <v>116</v>
      </c>
      <c r="D14" s="4" t="s">
        <v>134</v>
      </c>
      <c r="F14" s="6" t="s">
        <v>20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s="27" customFormat="1" ht="18">
      <c r="A15" s="26" t="s">
        <v>141</v>
      </c>
      <c r="B15" s="3"/>
      <c r="C15" s="3" t="s">
        <v>118</v>
      </c>
      <c r="D15" s="4" t="s">
        <v>135</v>
      </c>
      <c r="F15" s="6" t="s">
        <v>20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s="27" customFormat="1" ht="18">
      <c r="A16" s="26" t="s">
        <v>141</v>
      </c>
      <c r="B16" s="3"/>
      <c r="C16" s="3" t="s">
        <v>118</v>
      </c>
      <c r="D16" s="4" t="s">
        <v>133</v>
      </c>
      <c r="F16" s="6" t="s">
        <v>20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s="27" customFormat="1" ht="18">
      <c r="A17" s="19" t="s">
        <v>143</v>
      </c>
      <c r="C17" s="3" t="s">
        <v>140</v>
      </c>
      <c r="D17" s="4" t="s">
        <v>139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="27" customFormat="1" ht="12.75"/>
    <row r="19" s="27" customFormat="1" ht="18" customHeight="1"/>
    <row r="20" spans="8:38" s="27" customFormat="1" ht="18">
      <c r="H20" s="3" t="s">
        <v>56</v>
      </c>
      <c r="I20" s="3" t="s">
        <v>57</v>
      </c>
      <c r="J20" s="3" t="s">
        <v>58</v>
      </c>
      <c r="K20" s="3" t="s">
        <v>59</v>
      </c>
      <c r="L20" s="3" t="s">
        <v>60</v>
      </c>
      <c r="M20" s="3" t="s">
        <v>61</v>
      </c>
      <c r="N20" s="3" t="s">
        <v>62</v>
      </c>
      <c r="O20" s="3" t="s">
        <v>63</v>
      </c>
      <c r="P20" s="3" t="s">
        <v>64</v>
      </c>
      <c r="Q20" s="3" t="s">
        <v>65</v>
      </c>
      <c r="R20" s="3" t="s">
        <v>66</v>
      </c>
      <c r="S20" s="3" t="s">
        <v>67</v>
      </c>
      <c r="T20" s="3" t="s">
        <v>68</v>
      </c>
      <c r="U20" s="3" t="s">
        <v>69</v>
      </c>
      <c r="V20" s="3" t="s">
        <v>70</v>
      </c>
      <c r="W20" s="3" t="s">
        <v>71</v>
      </c>
      <c r="X20" s="3" t="s">
        <v>72</v>
      </c>
      <c r="Y20" s="3" t="s">
        <v>73</v>
      </c>
      <c r="Z20" s="3" t="s">
        <v>74</v>
      </c>
      <c r="AA20" s="3" t="s">
        <v>75</v>
      </c>
      <c r="AB20" s="3" t="s">
        <v>76</v>
      </c>
      <c r="AC20" s="3" t="s">
        <v>77</v>
      </c>
      <c r="AD20" s="3" t="s">
        <v>78</v>
      </c>
      <c r="AE20" s="3" t="s">
        <v>79</v>
      </c>
      <c r="AF20" s="3" t="s">
        <v>80</v>
      </c>
      <c r="AG20" s="3" t="s">
        <v>81</v>
      </c>
      <c r="AH20" s="3" t="s">
        <v>82</v>
      </c>
      <c r="AI20" s="3" t="s">
        <v>83</v>
      </c>
      <c r="AJ20" s="3" t="s">
        <v>84</v>
      </c>
      <c r="AK20" s="3" t="s">
        <v>85</v>
      </c>
      <c r="AL20" s="9"/>
    </row>
    <row r="21" spans="6:38" s="27" customFormat="1" ht="18">
      <c r="F21" s="31" t="s">
        <v>146</v>
      </c>
      <c r="G21" s="28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28"/>
    </row>
    <row r="22" spans="6:38" s="27" customFormat="1" ht="18">
      <c r="F22" s="31" t="s">
        <v>147</v>
      </c>
      <c r="G22" s="2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28"/>
    </row>
    <row r="23" spans="6:38" s="27" customFormat="1" ht="18">
      <c r="F23" s="31" t="s">
        <v>148</v>
      </c>
      <c r="G23" s="28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1"/>
    </row>
    <row r="24" spans="6:38" s="27" customFormat="1" ht="18">
      <c r="F24" s="31" t="s">
        <v>149</v>
      </c>
      <c r="G24" s="2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1"/>
    </row>
    <row r="25" spans="6:38" s="27" customFormat="1" ht="18">
      <c r="F25" s="31" t="s">
        <v>150</v>
      </c>
      <c r="G25" s="2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28"/>
    </row>
    <row r="26" spans="6:38" s="27" customFormat="1" ht="18">
      <c r="F26" s="31" t="s">
        <v>151</v>
      </c>
      <c r="G26" s="2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31"/>
    </row>
    <row r="27" spans="6:38" s="27" customFormat="1" ht="18" customHeight="1">
      <c r="F27" s="31" t="s">
        <v>152</v>
      </c>
      <c r="G27" s="2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28"/>
    </row>
    <row r="28" spans="6:38" s="27" customFormat="1" ht="18" customHeight="1">
      <c r="F28" s="31" t="s">
        <v>153</v>
      </c>
      <c r="G28" s="28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28"/>
    </row>
    <row r="29" spans="6:38" ht="18" customHeight="1">
      <c r="F29" s="31" t="s">
        <v>154</v>
      </c>
      <c r="G29" s="2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32"/>
    </row>
    <row r="30" spans="6:38" ht="18" customHeight="1">
      <c r="F30" s="31" t="s">
        <v>155</v>
      </c>
      <c r="G30" s="29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32"/>
    </row>
    <row r="31" spans="6:38" ht="18" customHeight="1">
      <c r="F31" s="31" t="s">
        <v>156</v>
      </c>
      <c r="G31" s="29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32"/>
    </row>
    <row r="34" spans="8:37" ht="18" customHeight="1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</sheetData>
  <sheetProtection/>
  <printOptions/>
  <pageMargins left="0.25" right="0.25" top="0.75" bottom="0.75" header="0.3" footer="0.3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L41"/>
  <sheetViews>
    <sheetView tabSelected="1" zoomScale="70" zoomScaleNormal="70" zoomScalePageLayoutView="0" workbookViewId="0" topLeftCell="C1">
      <selection activeCell="C31" sqref="C31"/>
    </sheetView>
  </sheetViews>
  <sheetFormatPr defaultColWidth="0" defaultRowHeight="12.75" zeroHeight="1"/>
  <cols>
    <col min="1" max="1" width="22.00390625" style="14" customWidth="1"/>
    <col min="2" max="2" width="21.57421875" style="9" customWidth="1"/>
    <col min="3" max="3" width="44.8515625" style="9" customWidth="1"/>
    <col min="4" max="4" width="21.421875" style="9" customWidth="1"/>
    <col min="5" max="5" width="5.00390625" style="9" customWidth="1"/>
    <col min="6" max="6" width="30.7109375" style="9" customWidth="1"/>
    <col min="7" max="7" width="4.57421875" style="9" customWidth="1"/>
    <col min="8" max="37" width="10.00390625" style="9" customWidth="1"/>
    <col min="38" max="38" width="1.421875" style="9" customWidth="1"/>
    <col min="39" max="16384" width="0" style="9" hidden="1" customWidth="1"/>
  </cols>
  <sheetData>
    <row r="1" ht="18" customHeight="1"/>
    <row r="2" spans="8:9" ht="18" customHeight="1">
      <c r="H2" s="10" t="s">
        <v>88</v>
      </c>
      <c r="I2" s="5"/>
    </row>
    <row r="3" spans="2:15" ht="18" customHeight="1" thickBot="1">
      <c r="B3" s="11" t="s">
        <v>126</v>
      </c>
      <c r="H3" s="12" t="s">
        <v>55</v>
      </c>
      <c r="I3" s="13"/>
      <c r="J3" s="13"/>
      <c r="K3" s="13"/>
      <c r="L3" s="13"/>
      <c r="M3" s="13"/>
      <c r="N3" s="13"/>
      <c r="O3" s="13"/>
    </row>
    <row r="4" spans="14:17" ht="18" customHeight="1">
      <c r="N4" s="14"/>
      <c r="O4" s="14"/>
      <c r="P4" s="14"/>
      <c r="Q4" s="14"/>
    </row>
    <row r="5" spans="2:6" ht="18">
      <c r="B5" s="1" t="s">
        <v>22</v>
      </c>
      <c r="C5" s="1" t="s">
        <v>22</v>
      </c>
      <c r="D5" s="2" t="s">
        <v>26</v>
      </c>
      <c r="E5" s="3"/>
      <c r="F5" s="3" t="s">
        <v>24</v>
      </c>
    </row>
    <row r="6" spans="2:37" ht="18">
      <c r="B6" s="3" t="s">
        <v>23</v>
      </c>
      <c r="C6" s="3" t="s">
        <v>27</v>
      </c>
      <c r="D6" s="4" t="s">
        <v>27</v>
      </c>
      <c r="E6" s="3"/>
      <c r="F6" s="1" t="s">
        <v>25</v>
      </c>
      <c r="H6" s="3">
        <v>2011</v>
      </c>
      <c r="I6" s="3">
        <f>H6+1</f>
        <v>2012</v>
      </c>
      <c r="J6" s="3">
        <f aca="true" t="shared" si="0" ref="J6:AK6">I6+1</f>
        <v>2013</v>
      </c>
      <c r="K6" s="3">
        <f t="shared" si="0"/>
        <v>2014</v>
      </c>
      <c r="L6" s="3">
        <f t="shared" si="0"/>
        <v>2015</v>
      </c>
      <c r="M6" s="3">
        <f t="shared" si="0"/>
        <v>2016</v>
      </c>
      <c r="N6" s="3">
        <f t="shared" si="0"/>
        <v>2017</v>
      </c>
      <c r="O6" s="3">
        <f t="shared" si="0"/>
        <v>2018</v>
      </c>
      <c r="P6" s="3">
        <f t="shared" si="0"/>
        <v>2019</v>
      </c>
      <c r="Q6" s="3">
        <f t="shared" si="0"/>
        <v>2020</v>
      </c>
      <c r="R6" s="3">
        <f t="shared" si="0"/>
        <v>2021</v>
      </c>
      <c r="S6" s="3">
        <f t="shared" si="0"/>
        <v>2022</v>
      </c>
      <c r="T6" s="3">
        <f t="shared" si="0"/>
        <v>2023</v>
      </c>
      <c r="U6" s="3">
        <f t="shared" si="0"/>
        <v>2024</v>
      </c>
      <c r="V6" s="3">
        <f t="shared" si="0"/>
        <v>2025</v>
      </c>
      <c r="W6" s="3">
        <f t="shared" si="0"/>
        <v>2026</v>
      </c>
      <c r="X6" s="3">
        <f t="shared" si="0"/>
        <v>2027</v>
      </c>
      <c r="Y6" s="3">
        <f t="shared" si="0"/>
        <v>2028</v>
      </c>
      <c r="Z6" s="3">
        <f t="shared" si="0"/>
        <v>2029</v>
      </c>
      <c r="AA6" s="3">
        <f t="shared" si="0"/>
        <v>2030</v>
      </c>
      <c r="AB6" s="3">
        <f t="shared" si="0"/>
        <v>2031</v>
      </c>
      <c r="AC6" s="3">
        <f t="shared" si="0"/>
        <v>2032</v>
      </c>
      <c r="AD6" s="3">
        <f t="shared" si="0"/>
        <v>2033</v>
      </c>
      <c r="AE6" s="3">
        <f t="shared" si="0"/>
        <v>2034</v>
      </c>
      <c r="AF6" s="3">
        <f t="shared" si="0"/>
        <v>2035</v>
      </c>
      <c r="AG6" s="3">
        <f t="shared" si="0"/>
        <v>2036</v>
      </c>
      <c r="AH6" s="3">
        <f t="shared" si="0"/>
        <v>2037</v>
      </c>
      <c r="AI6" s="3">
        <f t="shared" si="0"/>
        <v>2038</v>
      </c>
      <c r="AJ6" s="3">
        <f t="shared" si="0"/>
        <v>2039</v>
      </c>
      <c r="AK6" s="3">
        <f t="shared" si="0"/>
        <v>2040</v>
      </c>
    </row>
    <row r="7" spans="2:6" ht="18">
      <c r="B7" s="3"/>
      <c r="C7" s="3"/>
      <c r="D7" s="3"/>
      <c r="E7" s="3"/>
      <c r="F7" s="1"/>
    </row>
    <row r="8" spans="1:37" s="3" customFormat="1" ht="18">
      <c r="A8" s="26" t="s">
        <v>141</v>
      </c>
      <c r="B8" s="3">
        <v>393036</v>
      </c>
      <c r="C8" s="3" t="s">
        <v>110</v>
      </c>
      <c r="D8" s="4" t="s">
        <v>123</v>
      </c>
      <c r="F8" s="6" t="s">
        <v>20</v>
      </c>
      <c r="G8" s="2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s="3" customFormat="1" ht="18">
      <c r="A9" s="19" t="s">
        <v>142</v>
      </c>
      <c r="B9" s="3" t="s">
        <v>120</v>
      </c>
      <c r="C9" s="3" t="s">
        <v>119</v>
      </c>
      <c r="D9" s="4" t="s">
        <v>131</v>
      </c>
      <c r="F9" s="6" t="s">
        <v>20</v>
      </c>
      <c r="G9" s="2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s="3" customFormat="1" ht="18">
      <c r="A10" s="26" t="s">
        <v>141</v>
      </c>
      <c r="B10" s="3">
        <v>393037</v>
      </c>
      <c r="C10" s="3" t="s">
        <v>111</v>
      </c>
      <c r="D10" s="4" t="s">
        <v>124</v>
      </c>
      <c r="F10" s="6" t="s">
        <v>20</v>
      </c>
      <c r="G10" s="27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s="3" customFormat="1" ht="18">
      <c r="A11" s="19" t="s">
        <v>144</v>
      </c>
      <c r="B11" s="3" t="s">
        <v>112</v>
      </c>
      <c r="C11" s="3" t="s">
        <v>113</v>
      </c>
      <c r="D11" s="4" t="s">
        <v>132</v>
      </c>
      <c r="F11" s="6" t="s">
        <v>20</v>
      </c>
      <c r="G11" s="27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s="3" customFormat="1" ht="18">
      <c r="A12" s="26" t="s">
        <v>141</v>
      </c>
      <c r="B12" s="3" t="s">
        <v>115</v>
      </c>
      <c r="C12" s="3" t="s">
        <v>116</v>
      </c>
      <c r="D12" s="4" t="s">
        <v>121</v>
      </c>
      <c r="F12" s="6" t="s">
        <v>20</v>
      </c>
      <c r="G12" s="27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s="3" customFormat="1" ht="18">
      <c r="A13" s="26" t="s">
        <v>141</v>
      </c>
      <c r="B13" s="3" t="s">
        <v>117</v>
      </c>
      <c r="C13" s="3" t="s">
        <v>118</v>
      </c>
      <c r="D13" s="4" t="s">
        <v>122</v>
      </c>
      <c r="F13" s="6" t="s">
        <v>20</v>
      </c>
      <c r="G13" s="27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>
      <c r="A14" s="26" t="s">
        <v>141</v>
      </c>
      <c r="B14" s="3"/>
      <c r="C14" s="3" t="s">
        <v>116</v>
      </c>
      <c r="D14" s="4" t="s">
        <v>134</v>
      </c>
      <c r="E14" s="3"/>
      <c r="F14" s="6" t="s">
        <v>20</v>
      </c>
      <c r="G14" s="27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8" s="3" customFormat="1" ht="18">
      <c r="A15" s="26" t="s">
        <v>141</v>
      </c>
      <c r="C15" s="3" t="s">
        <v>118</v>
      </c>
      <c r="D15" s="4" t="s">
        <v>135</v>
      </c>
      <c r="F15" s="6" t="s">
        <v>20</v>
      </c>
      <c r="G15" s="27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27"/>
    </row>
    <row r="16" spans="1:38" s="3" customFormat="1" ht="18">
      <c r="A16" s="26" t="s">
        <v>141</v>
      </c>
      <c r="C16" s="3" t="s">
        <v>118</v>
      </c>
      <c r="D16" s="4" t="s">
        <v>133</v>
      </c>
      <c r="F16" s="6" t="s">
        <v>20</v>
      </c>
      <c r="G16" s="2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27"/>
    </row>
    <row r="17" spans="1:38" s="3" customFormat="1" ht="18">
      <c r="A17" s="19" t="s">
        <v>143</v>
      </c>
      <c r="B17" s="27"/>
      <c r="C17" s="3" t="s">
        <v>140</v>
      </c>
      <c r="D17" s="4" t="s">
        <v>139</v>
      </c>
      <c r="E17" s="27"/>
      <c r="F17" s="27"/>
      <c r="G17" s="2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27"/>
    </row>
    <row r="18" spans="1:38" s="3" customFormat="1" ht="18">
      <c r="A18" s="19"/>
      <c r="B18" s="27"/>
      <c r="C18" s="27"/>
      <c r="D18" s="27"/>
      <c r="E18" s="27"/>
      <c r="F18" s="27"/>
      <c r="G18" s="27"/>
      <c r="H18" s="3">
        <v>2011</v>
      </c>
      <c r="I18" s="3">
        <f aca="true" t="shared" si="1" ref="I18:AK18">H18+1</f>
        <v>2012</v>
      </c>
      <c r="J18" s="3">
        <f t="shared" si="1"/>
        <v>2013</v>
      </c>
      <c r="K18" s="3">
        <f t="shared" si="1"/>
        <v>2014</v>
      </c>
      <c r="L18" s="3">
        <f t="shared" si="1"/>
        <v>2015</v>
      </c>
      <c r="M18" s="3">
        <f t="shared" si="1"/>
        <v>2016</v>
      </c>
      <c r="N18" s="3">
        <f t="shared" si="1"/>
        <v>2017</v>
      </c>
      <c r="O18" s="3">
        <f t="shared" si="1"/>
        <v>2018</v>
      </c>
      <c r="P18" s="3">
        <f t="shared" si="1"/>
        <v>2019</v>
      </c>
      <c r="Q18" s="3">
        <f t="shared" si="1"/>
        <v>2020</v>
      </c>
      <c r="R18" s="3">
        <f t="shared" si="1"/>
        <v>2021</v>
      </c>
      <c r="S18" s="3">
        <f t="shared" si="1"/>
        <v>2022</v>
      </c>
      <c r="T18" s="3">
        <f t="shared" si="1"/>
        <v>2023</v>
      </c>
      <c r="U18" s="3">
        <f t="shared" si="1"/>
        <v>2024</v>
      </c>
      <c r="V18" s="3">
        <f t="shared" si="1"/>
        <v>2025</v>
      </c>
      <c r="W18" s="3">
        <f t="shared" si="1"/>
        <v>2026</v>
      </c>
      <c r="X18" s="3">
        <f t="shared" si="1"/>
        <v>2027</v>
      </c>
      <c r="Y18" s="3">
        <f t="shared" si="1"/>
        <v>2028</v>
      </c>
      <c r="Z18" s="3">
        <f t="shared" si="1"/>
        <v>2029</v>
      </c>
      <c r="AA18" s="3">
        <f t="shared" si="1"/>
        <v>2030</v>
      </c>
      <c r="AB18" s="3">
        <f t="shared" si="1"/>
        <v>2031</v>
      </c>
      <c r="AC18" s="3">
        <f t="shared" si="1"/>
        <v>2032</v>
      </c>
      <c r="AD18" s="3">
        <f t="shared" si="1"/>
        <v>2033</v>
      </c>
      <c r="AE18" s="3">
        <f t="shared" si="1"/>
        <v>2034</v>
      </c>
      <c r="AF18" s="3">
        <f t="shared" si="1"/>
        <v>2035</v>
      </c>
      <c r="AG18" s="3">
        <f t="shared" si="1"/>
        <v>2036</v>
      </c>
      <c r="AH18" s="3">
        <f t="shared" si="1"/>
        <v>2037</v>
      </c>
      <c r="AI18" s="3">
        <f t="shared" si="1"/>
        <v>2038</v>
      </c>
      <c r="AJ18" s="3">
        <f t="shared" si="1"/>
        <v>2039</v>
      </c>
      <c r="AK18" s="3">
        <f t="shared" si="1"/>
        <v>2040</v>
      </c>
      <c r="AL18" s="27"/>
    </row>
    <row r="19" spans="1:38" s="3" customFormat="1" ht="18">
      <c r="A19" s="19"/>
      <c r="B19" s="27"/>
      <c r="C19" s="27"/>
      <c r="D19" s="27"/>
      <c r="E19" s="27"/>
      <c r="F19" s="31" t="s">
        <v>201</v>
      </c>
      <c r="G19" s="28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27"/>
    </row>
    <row r="20" spans="1:38" s="3" customFormat="1" ht="18">
      <c r="A20" s="19"/>
      <c r="B20" s="27"/>
      <c r="C20" s="27"/>
      <c r="D20" s="27"/>
      <c r="E20" s="27"/>
      <c r="F20" s="31" t="s">
        <v>202</v>
      </c>
      <c r="G20" s="28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27"/>
    </row>
    <row r="21" spans="1:38" s="3" customFormat="1" ht="18">
      <c r="A21" s="19"/>
      <c r="B21" s="27"/>
      <c r="C21" s="27"/>
      <c r="D21" s="27"/>
      <c r="E21" s="27"/>
      <c r="F21" s="31" t="s">
        <v>203</v>
      </c>
      <c r="G21" s="28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27"/>
    </row>
    <row r="22" spans="2:38" ht="18">
      <c r="B22" s="27"/>
      <c r="C22" s="27"/>
      <c r="D22" s="27"/>
      <c r="E22" s="27"/>
      <c r="F22" s="31" t="s">
        <v>204</v>
      </c>
      <c r="G22" s="28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27"/>
    </row>
    <row r="23" spans="1:38" ht="18">
      <c r="A23" s="19"/>
      <c r="B23" s="27"/>
      <c r="C23" s="27"/>
      <c r="D23" s="27"/>
      <c r="E23" s="27"/>
      <c r="F23" s="31" t="s">
        <v>205</v>
      </c>
      <c r="G23" s="28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27"/>
    </row>
    <row r="24" spans="1:38" ht="18">
      <c r="A24" s="19"/>
      <c r="B24" s="27"/>
      <c r="C24" s="27"/>
      <c r="D24" s="27"/>
      <c r="E24" s="27"/>
      <c r="F24" s="31" t="s">
        <v>206</v>
      </c>
      <c r="G24" s="2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27"/>
    </row>
    <row r="25" spans="1:38" ht="18">
      <c r="A25" s="19"/>
      <c r="B25" s="27"/>
      <c r="C25" s="27"/>
      <c r="D25" s="27"/>
      <c r="E25" s="27"/>
      <c r="F25" s="31" t="s">
        <v>207</v>
      </c>
      <c r="G25" s="28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27"/>
    </row>
    <row r="26" spans="1:38" ht="18">
      <c r="A26" s="19"/>
      <c r="B26" s="27"/>
      <c r="C26" s="27"/>
      <c r="D26" s="27"/>
      <c r="E26" s="27"/>
      <c r="F26" s="31" t="s">
        <v>208</v>
      </c>
      <c r="G26" s="2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27"/>
    </row>
    <row r="27" spans="2:38" ht="19.5" customHeight="1">
      <c r="B27" s="27"/>
      <c r="C27" s="27"/>
      <c r="D27" s="27"/>
      <c r="E27" s="27"/>
      <c r="F27" s="31" t="s">
        <v>209</v>
      </c>
      <c r="G27" s="2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27"/>
    </row>
    <row r="28" spans="6:37" ht="20.25" customHeight="1">
      <c r="F28" s="31" t="s">
        <v>210</v>
      </c>
      <c r="G28" s="29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6:37" ht="17.25" customHeight="1">
      <c r="F29" s="31" t="s">
        <v>211</v>
      </c>
      <c r="G29" s="29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ht="15.75" customHeight="1"/>
    <row r="31" ht="15.75" customHeight="1">
      <c r="F31" s="34" t="s">
        <v>212</v>
      </c>
    </row>
    <row r="32" ht="15.75" customHeight="1">
      <c r="F32" s="34" t="s">
        <v>213</v>
      </c>
    </row>
    <row r="33" ht="15.75" customHeight="1">
      <c r="F33" s="34" t="s">
        <v>214</v>
      </c>
    </row>
    <row r="34" ht="15.75" customHeight="1">
      <c r="F34" s="34" t="s">
        <v>215</v>
      </c>
    </row>
    <row r="35" ht="15.75" customHeight="1">
      <c r="F35" s="34" t="s">
        <v>216</v>
      </c>
    </row>
    <row r="36" ht="15.75" customHeight="1">
      <c r="F36" s="34" t="s">
        <v>217</v>
      </c>
    </row>
    <row r="37" ht="15.75" customHeight="1">
      <c r="F37" s="34" t="s">
        <v>218</v>
      </c>
    </row>
    <row r="38" ht="15.75" customHeight="1">
      <c r="F38" s="34" t="s">
        <v>219</v>
      </c>
    </row>
    <row r="39" ht="15.75" customHeight="1">
      <c r="F39" s="34" t="s">
        <v>220</v>
      </c>
    </row>
    <row r="40" ht="15.75" customHeight="1">
      <c r="F40" s="34" t="s">
        <v>221</v>
      </c>
    </row>
    <row r="41" ht="15.75" customHeight="1">
      <c r="F41" s="34" t="s">
        <v>222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4.5" customHeight="1"/>
    <row r="51" ht="12.75" customHeight="1"/>
    <row r="52" ht="12" customHeight="1"/>
    <row r="53" ht="8.25" customHeight="1"/>
    <row r="54" ht="18"/>
    <row r="55" ht="18"/>
    <row r="56" ht="18"/>
    <row r="57" ht="18"/>
    <row r="58" ht="18"/>
    <row r="59" ht="18"/>
    <row r="60" ht="18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="70" zoomScaleNormal="70" zoomScalePageLayoutView="0" workbookViewId="0" topLeftCell="A1">
      <selection activeCell="A1" sqref="A1:IV16384"/>
    </sheetView>
  </sheetViews>
  <sheetFormatPr defaultColWidth="0" defaultRowHeight="12.75" zeroHeight="1"/>
  <cols>
    <col min="1" max="1" width="19.7109375" style="17" customWidth="1"/>
    <col min="2" max="2" width="23.57421875" style="17" customWidth="1"/>
    <col min="3" max="6" width="17.140625" style="17" customWidth="1"/>
    <col min="7" max="7" width="1.421875" style="17" customWidth="1"/>
    <col min="8" max="16384" width="0" style="17" hidden="1" customWidth="1"/>
  </cols>
  <sheetData>
    <row r="1" spans="2:6" ht="36">
      <c r="B1" s="4"/>
      <c r="C1" s="18" t="s">
        <v>94</v>
      </c>
      <c r="D1" s="18" t="s">
        <v>95</v>
      </c>
      <c r="E1" s="18" t="s">
        <v>96</v>
      </c>
      <c r="F1" s="18" t="s">
        <v>97</v>
      </c>
    </row>
    <row r="2" spans="1:6" s="26" customFormat="1" ht="18">
      <c r="A2" s="3" t="s">
        <v>142</v>
      </c>
      <c r="B2" s="15" t="s">
        <v>123</v>
      </c>
      <c r="C2" s="3">
        <v>1</v>
      </c>
      <c r="D2" s="3">
        <v>2011</v>
      </c>
      <c r="E2" s="3">
        <v>10</v>
      </c>
      <c r="F2" s="3">
        <v>2015</v>
      </c>
    </row>
    <row r="3" spans="1:6" s="26" customFormat="1" ht="18">
      <c r="A3" s="3" t="s">
        <v>145</v>
      </c>
      <c r="B3" s="15" t="s">
        <v>123</v>
      </c>
      <c r="C3" s="3">
        <v>1</v>
      </c>
      <c r="D3" s="3">
        <v>2011</v>
      </c>
      <c r="E3" s="3">
        <v>12</v>
      </c>
      <c r="F3" s="3">
        <v>2014</v>
      </c>
    </row>
    <row r="4" spans="1:6" s="26" customFormat="1" ht="18">
      <c r="A4" s="3" t="s">
        <v>142</v>
      </c>
      <c r="B4" s="15" t="s">
        <v>127</v>
      </c>
      <c r="C4" s="3">
        <v>1</v>
      </c>
      <c r="D4" s="3">
        <v>2016</v>
      </c>
      <c r="E4" s="3">
        <v>12</v>
      </c>
      <c r="F4" s="3">
        <v>2040</v>
      </c>
    </row>
    <row r="5" spans="1:6" s="26" customFormat="1" ht="18">
      <c r="A5" s="3" t="s">
        <v>224</v>
      </c>
      <c r="B5" s="15" t="s">
        <v>124</v>
      </c>
      <c r="C5" s="3">
        <v>1</v>
      </c>
      <c r="D5" s="3">
        <v>2011</v>
      </c>
      <c r="E5" s="3">
        <v>12</v>
      </c>
      <c r="F5" s="3">
        <v>2015</v>
      </c>
    </row>
    <row r="6" spans="1:6" s="26" customFormat="1" ht="18">
      <c r="A6" s="3" t="s">
        <v>144</v>
      </c>
      <c r="B6" s="15" t="s">
        <v>124</v>
      </c>
      <c r="C6" s="3">
        <v>1</v>
      </c>
      <c r="D6" s="3">
        <v>2011</v>
      </c>
      <c r="E6" s="3">
        <v>5</v>
      </c>
      <c r="F6" s="3">
        <v>2015</v>
      </c>
    </row>
    <row r="7" spans="1:6" s="26" customFormat="1" ht="18">
      <c r="A7" s="3" t="s">
        <v>144</v>
      </c>
      <c r="B7" s="15" t="s">
        <v>125</v>
      </c>
      <c r="C7" s="3">
        <v>6</v>
      </c>
      <c r="D7" s="3">
        <v>2016</v>
      </c>
      <c r="E7" s="3">
        <v>12</v>
      </c>
      <c r="F7" s="3">
        <v>2040</v>
      </c>
    </row>
    <row r="8" spans="1:6" ht="18">
      <c r="A8" s="3" t="s">
        <v>141</v>
      </c>
      <c r="B8" s="4" t="s">
        <v>121</v>
      </c>
      <c r="C8" s="3">
        <v>1</v>
      </c>
      <c r="D8" s="3">
        <v>2011</v>
      </c>
      <c r="E8" s="3">
        <v>12</v>
      </c>
      <c r="F8" s="3">
        <v>2015</v>
      </c>
    </row>
    <row r="9" spans="1:6" ht="18">
      <c r="A9" s="3" t="s">
        <v>141</v>
      </c>
      <c r="B9" s="4" t="s">
        <v>122</v>
      </c>
      <c r="C9" s="3">
        <v>1</v>
      </c>
      <c r="D9" s="3">
        <v>2011</v>
      </c>
      <c r="E9" s="3">
        <v>12</v>
      </c>
      <c r="F9" s="3">
        <v>2013</v>
      </c>
    </row>
    <row r="10" spans="1:6" ht="18">
      <c r="A10" s="3" t="s">
        <v>141</v>
      </c>
      <c r="B10" s="4" t="s">
        <v>128</v>
      </c>
      <c r="C10" s="3">
        <v>1</v>
      </c>
      <c r="D10" s="3">
        <v>2016</v>
      </c>
      <c r="E10" s="3">
        <v>12</v>
      </c>
      <c r="F10" s="3">
        <v>2040</v>
      </c>
    </row>
    <row r="11" spans="1:6" ht="18">
      <c r="A11" s="3" t="s">
        <v>141</v>
      </c>
      <c r="B11" s="4" t="s">
        <v>129</v>
      </c>
      <c r="C11" s="3">
        <v>1</v>
      </c>
      <c r="D11" s="3">
        <v>2014</v>
      </c>
      <c r="E11" s="3">
        <v>12</v>
      </c>
      <c r="F11" s="3">
        <v>2019</v>
      </c>
    </row>
    <row r="12" spans="1:6" ht="18">
      <c r="A12" s="3" t="s">
        <v>141</v>
      </c>
      <c r="B12" s="4" t="s">
        <v>130</v>
      </c>
      <c r="C12" s="3">
        <v>1</v>
      </c>
      <c r="D12" s="3">
        <v>2020</v>
      </c>
      <c r="E12" s="3">
        <v>12</v>
      </c>
      <c r="F12" s="3">
        <v>2040</v>
      </c>
    </row>
    <row r="13" spans="1:6" ht="18">
      <c r="A13" s="3" t="s">
        <v>143</v>
      </c>
      <c r="B13" s="4" t="s">
        <v>139</v>
      </c>
      <c r="C13" s="3">
        <v>1</v>
      </c>
      <c r="D13" s="3">
        <v>2016</v>
      </c>
      <c r="E13" s="3">
        <v>12</v>
      </c>
      <c r="F13" s="3">
        <v>2040</v>
      </c>
    </row>
    <row r="14" ht="18"/>
    <row r="15" ht="18"/>
    <row r="16" ht="18"/>
    <row r="17" ht="18"/>
    <row r="18" ht="18"/>
    <row r="19" ht="18"/>
    <row r="20" ht="18"/>
    <row r="21" ht="18"/>
    <row r="22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</sheetData>
  <sheetProtection/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zoomScale="70" zoomScaleNormal="70" zoomScalePageLayoutView="0" workbookViewId="0" topLeftCell="A1">
      <selection activeCell="A1" sqref="A1:IV16384"/>
    </sheetView>
  </sheetViews>
  <sheetFormatPr defaultColWidth="21.57421875" defaultRowHeight="12.75" zeroHeight="1"/>
  <cols>
    <col min="1" max="1" width="9.140625" style="9" customWidth="1"/>
    <col min="2" max="2" width="10.7109375" style="9" customWidth="1"/>
    <col min="3" max="3" width="15.7109375" style="9" customWidth="1"/>
    <col min="4" max="9" width="15.7109375" style="3" customWidth="1"/>
    <col min="10" max="10" width="11.421875" style="9" customWidth="1"/>
    <col min="11" max="254" width="9.140625" style="9" hidden="1" customWidth="1"/>
    <col min="255" max="255" width="9.140625" style="9" customWidth="1"/>
    <col min="256" max="16384" width="21.57421875" style="9" customWidth="1"/>
  </cols>
  <sheetData>
    <row r="1" ht="18">
      <c r="A1" s="24" t="s">
        <v>106</v>
      </c>
    </row>
    <row r="2" ht="18"/>
    <row r="3" ht="18"/>
    <row r="4" ht="18"/>
    <row r="5" ht="18"/>
    <row r="6" ht="18">
      <c r="C6" s="11" t="s">
        <v>93</v>
      </c>
    </row>
    <row r="7" ht="18"/>
    <row r="8" spans="3:9" ht="18">
      <c r="C8" s="9" t="s">
        <v>91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</row>
    <row r="9" spans="4:9" ht="18"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</row>
    <row r="10" spans="3:9" ht="18">
      <c r="C10" s="9" t="s">
        <v>92</v>
      </c>
      <c r="D10" s="3" t="s">
        <v>104</v>
      </c>
      <c r="E10" s="3" t="s">
        <v>101</v>
      </c>
      <c r="F10" s="3" t="s">
        <v>102</v>
      </c>
      <c r="G10" s="3" t="s">
        <v>103</v>
      </c>
      <c r="H10" s="3" t="s">
        <v>105</v>
      </c>
      <c r="I10" s="3" t="s">
        <v>100</v>
      </c>
    </row>
    <row r="11" spans="2:9" ht="18">
      <c r="B11" s="9">
        <v>1</v>
      </c>
      <c r="C11" s="9">
        <v>2011</v>
      </c>
      <c r="D11" s="3">
        <v>82</v>
      </c>
      <c r="E11" s="3">
        <v>0</v>
      </c>
      <c r="F11" s="3">
        <v>0</v>
      </c>
      <c r="G11" s="3">
        <v>485</v>
      </c>
      <c r="H11" s="3">
        <v>82</v>
      </c>
      <c r="I11" s="3">
        <v>0</v>
      </c>
    </row>
    <row r="12" spans="2:9" ht="18">
      <c r="B12" s="9">
        <v>2</v>
      </c>
      <c r="C12" s="9">
        <v>2012</v>
      </c>
      <c r="D12" s="3">
        <v>82</v>
      </c>
      <c r="E12" s="3">
        <v>0</v>
      </c>
      <c r="F12" s="3">
        <v>0</v>
      </c>
      <c r="G12" s="3">
        <v>135</v>
      </c>
      <c r="H12" s="3">
        <v>82</v>
      </c>
      <c r="I12" s="3">
        <v>0</v>
      </c>
    </row>
    <row r="13" spans="2:9" ht="18">
      <c r="B13" s="9">
        <v>3</v>
      </c>
      <c r="C13" s="9">
        <v>2013</v>
      </c>
      <c r="D13" s="3">
        <v>934</v>
      </c>
      <c r="E13" s="3">
        <v>0</v>
      </c>
      <c r="F13" s="3">
        <v>0</v>
      </c>
      <c r="G13" s="3">
        <v>0</v>
      </c>
      <c r="H13" s="3">
        <v>934</v>
      </c>
      <c r="I13" s="3">
        <v>0</v>
      </c>
    </row>
    <row r="14" spans="2:9" ht="18">
      <c r="B14" s="9">
        <v>4</v>
      </c>
      <c r="C14" s="9">
        <v>2014</v>
      </c>
      <c r="D14" s="3">
        <v>1393</v>
      </c>
      <c r="E14" s="3">
        <v>0</v>
      </c>
      <c r="F14" s="3">
        <v>0</v>
      </c>
      <c r="G14" s="3">
        <v>0</v>
      </c>
      <c r="H14" s="3">
        <v>1393</v>
      </c>
      <c r="I14" s="3">
        <v>0</v>
      </c>
    </row>
    <row r="15" spans="2:9" ht="18">
      <c r="B15" s="9">
        <v>5</v>
      </c>
      <c r="C15" s="9">
        <v>2015</v>
      </c>
      <c r="D15" s="3">
        <v>1857</v>
      </c>
      <c r="E15" s="3">
        <v>0</v>
      </c>
      <c r="F15" s="3">
        <v>0</v>
      </c>
      <c r="G15" s="3">
        <v>0</v>
      </c>
      <c r="H15" s="3">
        <v>1857</v>
      </c>
      <c r="I15" s="3">
        <v>0</v>
      </c>
    </row>
    <row r="16" spans="2:9" ht="18">
      <c r="B16" s="9">
        <v>6</v>
      </c>
      <c r="C16" s="9">
        <v>2016</v>
      </c>
      <c r="D16" s="3">
        <v>1393</v>
      </c>
      <c r="E16" s="3">
        <v>0</v>
      </c>
      <c r="F16" s="3">
        <v>0</v>
      </c>
      <c r="G16" s="3">
        <v>0</v>
      </c>
      <c r="H16" s="3">
        <v>1393</v>
      </c>
      <c r="I16" s="3">
        <v>0</v>
      </c>
    </row>
    <row r="17" spans="2:9" ht="18">
      <c r="B17" s="9">
        <v>7</v>
      </c>
      <c r="C17" s="9">
        <v>2017</v>
      </c>
      <c r="D17" s="3">
        <v>929</v>
      </c>
      <c r="E17" s="3">
        <v>0</v>
      </c>
      <c r="F17" s="3">
        <v>0</v>
      </c>
      <c r="G17" s="3">
        <v>0</v>
      </c>
      <c r="H17" s="3">
        <v>929</v>
      </c>
      <c r="I17" s="3">
        <v>0</v>
      </c>
    </row>
    <row r="18" spans="2:9" ht="18">
      <c r="B18" s="9">
        <v>8</v>
      </c>
      <c r="C18" s="9">
        <v>2018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2:9" ht="18">
      <c r="B19" s="9">
        <v>9</v>
      </c>
      <c r="C19" s="9">
        <v>2019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2:10" ht="18">
      <c r="B20" s="9">
        <v>10</v>
      </c>
      <c r="C20" s="9">
        <v>2020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2" t="s">
        <v>109</v>
      </c>
    </row>
    <row r="21" spans="2:10" ht="18">
      <c r="B21" s="9">
        <v>11</v>
      </c>
      <c r="C21" s="9">
        <v>2021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2" t="s">
        <v>108</v>
      </c>
    </row>
    <row r="22" spans="2:255" ht="18">
      <c r="B22" s="9">
        <v>12</v>
      </c>
      <c r="C22" s="9">
        <v>2022</v>
      </c>
      <c r="D22" s="3">
        <v>0</v>
      </c>
      <c r="E22" s="3">
        <v>15079</v>
      </c>
      <c r="F22" s="3">
        <v>15079</v>
      </c>
      <c r="G22" s="3">
        <v>0</v>
      </c>
      <c r="H22" s="3">
        <v>0</v>
      </c>
      <c r="I22" s="3">
        <v>0</v>
      </c>
      <c r="J22" s="36">
        <v>13.68</v>
      </c>
      <c r="IU22" s="27"/>
    </row>
    <row r="23" spans="2:255" ht="18">
      <c r="B23" s="9">
        <v>13</v>
      </c>
      <c r="C23" s="9">
        <v>2023</v>
      </c>
      <c r="D23" s="3">
        <v>0</v>
      </c>
      <c r="E23" s="3">
        <v>15278</v>
      </c>
      <c r="F23" s="3">
        <v>15278</v>
      </c>
      <c r="G23" s="3">
        <v>0</v>
      </c>
      <c r="H23" s="3">
        <v>0</v>
      </c>
      <c r="I23" s="3">
        <v>0</v>
      </c>
      <c r="J23" s="36">
        <v>13.86</v>
      </c>
      <c r="IU23" s="27"/>
    </row>
    <row r="24" spans="2:255" ht="18">
      <c r="B24" s="9">
        <v>14</v>
      </c>
      <c r="C24" s="9">
        <v>2024</v>
      </c>
      <c r="D24" s="3">
        <v>0</v>
      </c>
      <c r="E24" s="3">
        <v>15476</v>
      </c>
      <c r="F24" s="3">
        <v>15476</v>
      </c>
      <c r="G24" s="3">
        <v>0</v>
      </c>
      <c r="H24" s="3">
        <v>0</v>
      </c>
      <c r="I24" s="3">
        <v>0</v>
      </c>
      <c r="J24" s="36">
        <v>14.04</v>
      </c>
      <c r="IU24" s="27"/>
    </row>
    <row r="25" spans="2:255" ht="18">
      <c r="B25" s="9">
        <v>15</v>
      </c>
      <c r="C25" s="9">
        <v>2025</v>
      </c>
      <c r="D25" s="3">
        <v>0</v>
      </c>
      <c r="E25" s="3">
        <v>15675</v>
      </c>
      <c r="F25" s="3">
        <v>15675</v>
      </c>
      <c r="G25" s="3">
        <v>0</v>
      </c>
      <c r="H25" s="3">
        <v>0</v>
      </c>
      <c r="I25" s="3">
        <v>0</v>
      </c>
      <c r="J25" s="36">
        <v>14.22</v>
      </c>
      <c r="IU25" s="27"/>
    </row>
    <row r="26" spans="2:255" ht="18">
      <c r="B26" s="9">
        <v>16</v>
      </c>
      <c r="C26" s="9">
        <v>2026</v>
      </c>
      <c r="D26" s="3">
        <v>0</v>
      </c>
      <c r="E26" s="3">
        <v>15884</v>
      </c>
      <c r="F26" s="3">
        <v>15884</v>
      </c>
      <c r="G26" s="3">
        <v>0</v>
      </c>
      <c r="H26" s="3">
        <v>0</v>
      </c>
      <c r="I26" s="3">
        <v>0</v>
      </c>
      <c r="J26" s="36">
        <v>14.41</v>
      </c>
      <c r="IU26" s="27"/>
    </row>
    <row r="27" spans="2:255" ht="18">
      <c r="B27" s="9">
        <v>17</v>
      </c>
      <c r="C27" s="9">
        <v>2027</v>
      </c>
      <c r="D27" s="3">
        <v>0</v>
      </c>
      <c r="E27" s="3">
        <v>16083</v>
      </c>
      <c r="F27" s="3">
        <v>16083</v>
      </c>
      <c r="G27" s="3">
        <v>0</v>
      </c>
      <c r="H27" s="3">
        <v>0</v>
      </c>
      <c r="I27" s="3">
        <v>0</v>
      </c>
      <c r="J27" s="36">
        <v>14.59</v>
      </c>
      <c r="IU27" s="27"/>
    </row>
    <row r="28" spans="2:255" ht="18">
      <c r="B28" s="9">
        <v>18</v>
      </c>
      <c r="C28" s="9">
        <v>2028</v>
      </c>
      <c r="D28" s="3">
        <v>0</v>
      </c>
      <c r="E28" s="3">
        <v>16292</v>
      </c>
      <c r="F28" s="3">
        <v>16292</v>
      </c>
      <c r="G28" s="3">
        <v>0</v>
      </c>
      <c r="H28" s="3">
        <v>0</v>
      </c>
      <c r="I28" s="3">
        <v>0</v>
      </c>
      <c r="J28" s="36">
        <v>14.78</v>
      </c>
      <c r="IU28" s="27"/>
    </row>
    <row r="29" spans="2:255" ht="18">
      <c r="B29" s="9">
        <v>19</v>
      </c>
      <c r="C29" s="9">
        <v>2029</v>
      </c>
      <c r="D29" s="3">
        <v>0</v>
      </c>
      <c r="E29" s="3">
        <v>16501</v>
      </c>
      <c r="F29" s="3">
        <v>16501</v>
      </c>
      <c r="G29" s="3">
        <v>0</v>
      </c>
      <c r="H29" s="3">
        <v>0</v>
      </c>
      <c r="I29" s="3">
        <v>0</v>
      </c>
      <c r="J29" s="36">
        <v>14.97</v>
      </c>
      <c r="IU29" s="27"/>
    </row>
    <row r="30" spans="2:255" ht="18">
      <c r="B30" s="9">
        <v>20</v>
      </c>
      <c r="C30" s="9">
        <v>2030</v>
      </c>
      <c r="D30" s="3">
        <v>0</v>
      </c>
      <c r="E30" s="3">
        <v>16722</v>
      </c>
      <c r="F30" s="3">
        <v>16722</v>
      </c>
      <c r="G30" s="3">
        <v>0</v>
      </c>
      <c r="H30" s="3">
        <v>0</v>
      </c>
      <c r="I30" s="3">
        <v>0</v>
      </c>
      <c r="J30" s="36">
        <v>15.17</v>
      </c>
      <c r="IU30" s="27"/>
    </row>
    <row r="31" spans="2:255" ht="18">
      <c r="B31" s="9">
        <v>21</v>
      </c>
      <c r="C31" s="9">
        <v>2031</v>
      </c>
      <c r="D31" s="3">
        <v>0</v>
      </c>
      <c r="E31" s="3">
        <v>16940</v>
      </c>
      <c r="F31" s="3">
        <v>16940</v>
      </c>
      <c r="G31" s="3">
        <v>0</v>
      </c>
      <c r="H31" s="3">
        <v>0</v>
      </c>
      <c r="I31" s="3">
        <v>0</v>
      </c>
      <c r="J31" s="36">
        <v>15.37</v>
      </c>
      <c r="IU31" s="27"/>
    </row>
    <row r="32" spans="2:255" ht="18">
      <c r="B32" s="9">
        <v>22</v>
      </c>
      <c r="C32" s="9">
        <v>2032</v>
      </c>
      <c r="D32" s="3">
        <v>0</v>
      </c>
      <c r="E32" s="3">
        <v>17159</v>
      </c>
      <c r="F32" s="3">
        <v>17159</v>
      </c>
      <c r="G32" s="3">
        <v>0</v>
      </c>
      <c r="H32" s="3">
        <v>0</v>
      </c>
      <c r="I32" s="3">
        <v>0</v>
      </c>
      <c r="J32" s="36">
        <v>15.57</v>
      </c>
      <c r="IU32" s="27"/>
    </row>
    <row r="33" spans="2:255" ht="18">
      <c r="B33" s="9">
        <v>23</v>
      </c>
      <c r="C33" s="9">
        <v>2033</v>
      </c>
      <c r="D33" s="3">
        <v>0</v>
      </c>
      <c r="E33" s="3">
        <v>17383</v>
      </c>
      <c r="F33" s="3">
        <v>17383</v>
      </c>
      <c r="G33" s="3">
        <v>0</v>
      </c>
      <c r="H33" s="3">
        <v>0</v>
      </c>
      <c r="I33" s="3">
        <v>0</v>
      </c>
      <c r="J33" s="36">
        <v>15.77</v>
      </c>
      <c r="IU33" s="27"/>
    </row>
    <row r="34" spans="2:255" ht="18">
      <c r="B34" s="9">
        <v>24</v>
      </c>
      <c r="C34" s="9">
        <v>2034</v>
      </c>
      <c r="D34" s="3">
        <v>0</v>
      </c>
      <c r="E34" s="3">
        <v>17609</v>
      </c>
      <c r="F34" s="3">
        <v>17609</v>
      </c>
      <c r="G34" s="3">
        <v>0</v>
      </c>
      <c r="H34" s="3">
        <v>0</v>
      </c>
      <c r="I34" s="3">
        <v>0</v>
      </c>
      <c r="J34" s="36">
        <v>15.97</v>
      </c>
      <c r="IU34" s="27"/>
    </row>
    <row r="35" spans="2:255" ht="18">
      <c r="B35" s="9">
        <v>25</v>
      </c>
      <c r="C35" s="9">
        <v>2035</v>
      </c>
      <c r="D35" s="3">
        <v>0</v>
      </c>
      <c r="E35" s="3">
        <v>17840</v>
      </c>
      <c r="F35" s="3">
        <v>17840</v>
      </c>
      <c r="G35" s="3">
        <v>0</v>
      </c>
      <c r="H35" s="3">
        <v>0</v>
      </c>
      <c r="I35" s="3">
        <v>0</v>
      </c>
      <c r="J35" s="36">
        <v>16.18</v>
      </c>
      <c r="IU35" s="27"/>
    </row>
    <row r="36" spans="2:255" ht="18">
      <c r="B36" s="9">
        <v>26</v>
      </c>
      <c r="C36" s="9">
        <v>2036</v>
      </c>
      <c r="D36" s="3">
        <v>0</v>
      </c>
      <c r="E36" s="3">
        <v>18072</v>
      </c>
      <c r="F36" s="3">
        <v>18072</v>
      </c>
      <c r="G36" s="3">
        <v>0</v>
      </c>
      <c r="H36" s="3">
        <v>0</v>
      </c>
      <c r="I36" s="3">
        <v>0</v>
      </c>
      <c r="J36" s="36">
        <v>16.39</v>
      </c>
      <c r="IU36" s="27"/>
    </row>
    <row r="37" spans="2:255" ht="18">
      <c r="B37" s="9">
        <v>27</v>
      </c>
      <c r="C37" s="9">
        <v>2037</v>
      </c>
      <c r="D37" s="3">
        <v>0</v>
      </c>
      <c r="E37" s="3">
        <v>18308</v>
      </c>
      <c r="F37" s="3">
        <v>18308</v>
      </c>
      <c r="G37" s="3">
        <v>0</v>
      </c>
      <c r="H37" s="3">
        <v>0</v>
      </c>
      <c r="I37" s="3">
        <v>0</v>
      </c>
      <c r="J37" s="36">
        <v>16.61</v>
      </c>
      <c r="IU37" s="27"/>
    </row>
    <row r="38" spans="2:255" ht="18">
      <c r="B38" s="9">
        <v>28</v>
      </c>
      <c r="C38" s="9">
        <v>2038</v>
      </c>
      <c r="D38" s="3">
        <v>0</v>
      </c>
      <c r="E38" s="3">
        <v>18547</v>
      </c>
      <c r="F38" s="3">
        <v>18547</v>
      </c>
      <c r="G38" s="3">
        <v>0</v>
      </c>
      <c r="H38" s="3">
        <v>0</v>
      </c>
      <c r="I38" s="3">
        <v>0</v>
      </c>
      <c r="J38" s="36">
        <v>16.83</v>
      </c>
      <c r="IU38" s="27"/>
    </row>
    <row r="39" spans="2:255" ht="18">
      <c r="B39" s="9">
        <v>29</v>
      </c>
      <c r="C39" s="9">
        <v>2039</v>
      </c>
      <c r="D39" s="3">
        <v>0</v>
      </c>
      <c r="E39" s="3">
        <v>18788</v>
      </c>
      <c r="F39" s="3">
        <v>18788</v>
      </c>
      <c r="G39" s="3">
        <v>0</v>
      </c>
      <c r="H39" s="3">
        <v>0</v>
      </c>
      <c r="I39" s="3">
        <v>0</v>
      </c>
      <c r="J39" s="36">
        <v>17.04</v>
      </c>
      <c r="IU39" s="27"/>
    </row>
    <row r="40" spans="2:255" ht="18">
      <c r="B40" s="9">
        <v>30</v>
      </c>
      <c r="C40" s="9">
        <v>2040</v>
      </c>
      <c r="D40" s="3">
        <v>0</v>
      </c>
      <c r="E40" s="3">
        <v>19034</v>
      </c>
      <c r="F40" s="3">
        <v>19034</v>
      </c>
      <c r="G40" s="3">
        <v>0</v>
      </c>
      <c r="H40" s="3">
        <v>0</v>
      </c>
      <c r="I40" s="3">
        <v>0</v>
      </c>
      <c r="J40" s="36">
        <v>17.27</v>
      </c>
      <c r="IU40" s="27"/>
    </row>
    <row r="41" ht="18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Will Castle</cp:lastModifiedBy>
  <cp:lastPrinted>2011-10-17T14:23:14Z</cp:lastPrinted>
  <dcterms:created xsi:type="dcterms:W3CDTF">2011-03-15T16:21:47Z</dcterms:created>
  <dcterms:modified xsi:type="dcterms:W3CDTF">2012-02-16T15:46:23Z</dcterms:modified>
  <cp:category/>
  <cp:version/>
  <cp:contentType/>
  <cp:contentStatus/>
</cp:coreProperties>
</file>