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5"/>
  </bookViews>
  <sheets>
    <sheet name="ice nat gas futures" sheetId="1" r:id="rId1"/>
    <sheet name="ice uk electricity" sheetId="2" r:id="rId2"/>
    <sheet name="eau futures" sheetId="3" r:id="rId3"/>
    <sheet name="newcastle coal" sheetId="4" r:id="rId4"/>
    <sheet name="us coal" sheetId="5" r:id="rId5"/>
    <sheet name="us electricity demand" sheetId="6" r:id="rId6"/>
    <sheet name="correlation matrix" sheetId="7" r:id="rId7"/>
  </sheets>
  <definedNames>
    <definedName name="_xlfn.CONFIDENCE.NORM" hidden="1">#NAME?</definedName>
    <definedName name="_xlnm.Print_Area" localSheetId="4">'us coal'!$A$1:$AL$88</definedName>
  </definedNames>
  <calcPr fullCalcOnLoad="1"/>
</workbook>
</file>

<file path=xl/sharedStrings.xml><?xml version="1.0" encoding="utf-8"?>
<sst xmlns="http://schemas.openxmlformats.org/spreadsheetml/2006/main" count="1116" uniqueCount="287">
  <si>
    <t>Table 7.8  Coal Prices, 1949-2009</t>
  </si>
  <si>
    <t>                    (Dollars per Short Ton)</t>
  </si>
  <si>
    <t>Year</t>
  </si>
  <si>
    <t>Bituminous Coal</t>
  </si>
  <si>
    <t>Subbituminous Coal</t>
  </si>
  <si>
    <r>
      <t>Lignite </t>
    </r>
    <r>
      <rPr>
        <vertAlign val="superscript"/>
        <sz val="5"/>
        <color indexed="8"/>
        <rFont val="Arial"/>
        <family val="2"/>
      </rPr>
      <t>1</t>
    </r>
  </si>
  <si>
    <t>Anthracite</t>
  </si>
  <si>
    <t>Total</t>
  </si>
  <si>
    <r>
      <t>Nominal </t>
    </r>
    <r>
      <rPr>
        <vertAlign val="superscript"/>
        <sz val="5"/>
        <color indexed="8"/>
        <rFont val="Arial"/>
        <family val="2"/>
      </rPr>
      <t>2</t>
    </r>
  </si>
  <si>
    <r>
      <t>Real </t>
    </r>
    <r>
      <rPr>
        <vertAlign val="superscript"/>
        <sz val="5"/>
        <color indexed="8"/>
        <rFont val="Arial"/>
        <family val="2"/>
      </rPr>
      <t>3</t>
    </r>
  </si>
  <si>
    <t>[4]</t>
  </si>
  <si>
    <t>[4,R]</t>
  </si>
  <si>
    <t>[R]</t>
  </si>
  <si>
    <r>
      <t>2009</t>
    </r>
    <r>
      <rPr>
        <vertAlign val="superscript"/>
        <sz val="5"/>
        <color indexed="8"/>
        <rFont val="Arial"/>
        <family val="2"/>
      </rPr>
      <t>E</t>
    </r>
  </si>
  <si>
    <r>
      <t>1</t>
    </r>
    <r>
      <rPr>
        <sz val="7"/>
        <color indexed="8"/>
        <rFont val="Arial"/>
        <family val="2"/>
      </rPr>
      <t>Because of withholding to protect company confidentiality, lignite prices exclude Texas for 1955-1977</t>
    </r>
  </si>
  <si>
    <t>R=Revised.  E=Estimate.  </t>
  </si>
  <si>
    <t>and Montana for 1974-1978.  As a result, lignite prices for 1974-1977 are for North Dakota only.</t>
  </si>
  <si>
    <r>
      <t>2</t>
    </r>
    <r>
      <rPr>
        <sz val="7"/>
        <color indexed="8"/>
        <rFont val="Arial"/>
        <family val="2"/>
      </rPr>
      <t>See "Nominal Dollars" in Glossary.</t>
    </r>
  </si>
  <si>
    <t>Note:  Prices are free-on-board (F.O.B.) rail/barge prices, which are the F.O.B. prices of coal at the point</t>
  </si>
  <si>
    <t>of first sale, excluding freight or shipping and insurance costs.  For 1949-2000, prices are for open market</t>
  </si>
  <si>
    <t>and captive coal sales; for 2001-2007, prices are for open market coal sales; for 2008 forward, prices are</t>
  </si>
  <si>
    <t>for open market and captive coal sales.  See "Captive Coal," "Free on Board (F.O.B.)," and "Open Market</t>
  </si>
  <si>
    <t>Coal" in Glossary.</t>
  </si>
  <si>
    <r>
      <t>3</t>
    </r>
    <r>
      <rPr>
        <sz val="7"/>
        <color indexed="8"/>
        <rFont val="Arial"/>
        <family val="2"/>
      </rPr>
      <t>In chained (2005) dollars, calculated by using gross domestic product implicit price deflators in Table</t>
    </r>
  </si>
  <si>
    <t>Web Page:  For related information, see http://www.eia.gov/fuelcoal.html.</t>
  </si>
  <si>
    <t>D1.  See "Chained Dollars" in Glossary.</t>
  </si>
  <si>
    <r>
      <t>4</t>
    </r>
    <r>
      <rPr>
        <sz val="7"/>
        <color indexed="8"/>
        <rFont val="Arial"/>
        <family val="2"/>
      </rPr>
      <t>Through 1978, subbituminous coal is included in "Bituminous Coal."</t>
    </r>
  </si>
  <si>
    <r>
      <t>Sources:  </t>
    </r>
    <r>
      <rPr>
        <sz val="7"/>
        <color indexed="8"/>
        <rFont val="Symbol"/>
        <family val="1"/>
      </rPr>
      <t>·</t>
    </r>
    <r>
      <rPr>
        <sz val="7"/>
        <color indexed="8"/>
        <rFont val="Arial"/>
        <family val="2"/>
      </rPr>
      <t>  1949-1975Bureau of Mines (BOM), </t>
    </r>
    <r>
      <rPr>
        <i/>
        <sz val="7"/>
        <color indexed="8"/>
        <rFont val="Arial"/>
        <family val="2"/>
      </rPr>
      <t>Minerals Yearbook.  </t>
    </r>
    <r>
      <rPr>
        <sz val="7"/>
        <color indexed="8"/>
        <rFont val="Symbol"/>
        <family val="1"/>
      </rPr>
      <t>·</t>
    </r>
    <r>
      <rPr>
        <sz val="7"/>
        <color indexed="8"/>
        <rFont val="Arial"/>
        <family val="2"/>
      </rPr>
      <t>  1976U.S. Energy Information</t>
    </r>
  </si>
  <si>
    <r>
      <t>Administration (EIA), Energy Data Report, </t>
    </r>
    <r>
      <rPr>
        <i/>
        <sz val="7"/>
        <color indexed="8"/>
        <rFont val="Arial"/>
        <family val="2"/>
      </rPr>
      <t>CoalBituminous and Lignite in 1976, </t>
    </r>
    <r>
      <rPr>
        <sz val="7"/>
        <color indexed="8"/>
        <rFont val="Arial"/>
        <family val="2"/>
      </rPr>
      <t>and BOM, </t>
    </r>
    <r>
      <rPr>
        <i/>
        <sz val="7"/>
        <color indexed="8"/>
        <rFont val="Arial"/>
        <family val="2"/>
      </rPr>
      <t>Minerals</t>
    </r>
  </si>
  <si>
    <r>
      <t>Yearbook.  </t>
    </r>
    <r>
      <rPr>
        <sz val="7"/>
        <color indexed="8"/>
        <rFont val="Symbol"/>
        <family val="1"/>
      </rPr>
      <t>·</t>
    </r>
    <r>
      <rPr>
        <sz val="7"/>
        <color indexed="8"/>
        <rFont val="Arial"/>
        <family val="2"/>
      </rPr>
      <t>  1977 and 1978EIA, Energy Data Reports, </t>
    </r>
    <r>
      <rPr>
        <i/>
        <sz val="7"/>
        <color indexed="8"/>
        <rFont val="Arial"/>
        <family val="2"/>
      </rPr>
      <t>Bituminous Coal and Lignite Production and</t>
    </r>
  </si>
  <si>
    <r>
      <t>Mine Operations, </t>
    </r>
    <r>
      <rPr>
        <sz val="7"/>
        <color indexed="8"/>
        <rFont val="Arial"/>
        <family val="2"/>
      </rPr>
      <t>and </t>
    </r>
    <r>
      <rPr>
        <i/>
        <sz val="7"/>
        <color indexed="8"/>
        <rFont val="Arial"/>
        <family val="2"/>
      </rPr>
      <t>CoalPennsylvania Anthracite.  </t>
    </r>
    <r>
      <rPr>
        <sz val="7"/>
        <color indexed="8"/>
        <rFont val="Symbol"/>
        <family val="1"/>
      </rPr>
      <t>·</t>
    </r>
    <r>
      <rPr>
        <sz val="7"/>
        <color indexed="8"/>
        <rFont val="Arial"/>
        <family val="2"/>
      </rPr>
      <t>  1979EIA, </t>
    </r>
    <r>
      <rPr>
        <i/>
        <sz val="7"/>
        <color indexed="8"/>
        <rFont val="Arial"/>
        <family val="2"/>
      </rPr>
      <t>Coal Production, </t>
    </r>
    <r>
      <rPr>
        <sz val="7"/>
        <color indexed="8"/>
        <rFont val="Arial"/>
        <family val="2"/>
      </rPr>
      <t>and Energy Data</t>
    </r>
  </si>
  <si>
    <r>
      <t>Report, </t>
    </r>
    <r>
      <rPr>
        <i/>
        <sz val="7"/>
        <color indexed="8"/>
        <rFont val="Arial"/>
        <family val="2"/>
      </rPr>
      <t>CoalPennsylvania Anthracite.  </t>
    </r>
    <r>
      <rPr>
        <sz val="7"/>
        <color indexed="8"/>
        <rFont val="Symbol"/>
        <family val="1"/>
      </rPr>
      <t>·</t>
    </r>
    <r>
      <rPr>
        <sz val="7"/>
        <color indexed="8"/>
        <rFont val="Arial"/>
        <family val="2"/>
      </rPr>
      <t>  1980-1992EIA, </t>
    </r>
    <r>
      <rPr>
        <i/>
        <sz val="7"/>
        <color indexed="8"/>
        <rFont val="Arial"/>
        <family val="2"/>
      </rPr>
      <t>Coal Production, </t>
    </r>
    <r>
      <rPr>
        <sz val="7"/>
        <color indexed="8"/>
        <rFont val="Arial"/>
        <family val="2"/>
      </rPr>
      <t>annual reports.</t>
    </r>
  </si>
  <si>
    <r>
      <t>·</t>
    </r>
    <r>
      <rPr>
        <sz val="7"/>
        <color indexed="8"/>
        <rFont val="Arial"/>
        <family val="2"/>
      </rPr>
      <t>  1993-2000EIA, </t>
    </r>
    <r>
      <rPr>
        <i/>
        <sz val="7"/>
        <color indexed="8"/>
        <rFont val="Arial"/>
        <family val="2"/>
      </rPr>
      <t>Coal Industry Annual, </t>
    </r>
    <r>
      <rPr>
        <sz val="7"/>
        <color indexed="8"/>
        <rFont val="Arial"/>
        <family val="2"/>
      </rPr>
      <t>annual reports and unpublished revisions.  </t>
    </r>
    <r>
      <rPr>
        <sz val="7"/>
        <color indexed="8"/>
        <rFont val="Symbol"/>
        <family val="1"/>
      </rPr>
      <t>·</t>
    </r>
    <r>
      <rPr>
        <sz val="7"/>
        <color indexed="8"/>
        <rFont val="Arial"/>
        <family val="2"/>
      </rPr>
      <t>  2001-2008EIA,</t>
    </r>
  </si>
  <si>
    <r>
      <t>Annual Coal Report, </t>
    </r>
    <r>
      <rPr>
        <sz val="7"/>
        <color indexed="8"/>
        <rFont val="Arial"/>
        <family val="2"/>
      </rPr>
      <t>annual reports.  </t>
    </r>
    <r>
      <rPr>
        <sz val="7"/>
        <color indexed="8"/>
        <rFont val="Symbol"/>
        <family val="1"/>
      </rPr>
      <t>·</t>
    </r>
    <r>
      <rPr>
        <sz val="7"/>
        <color indexed="8"/>
        <rFont val="Arial"/>
        <family val="2"/>
      </rPr>
      <t>  2009EIA, Form EIA-7A, "Coal Production Report," and U.S.</t>
    </r>
  </si>
  <si>
    <t>Department of Labor, Mine Safety and Health Administration, Form 7000-2, "Quarterly Mine Employment</t>
  </si>
  <si>
    <t>and Coal Production Report."</t>
  </si>
  <si>
    <t>Coal</t>
  </si>
  <si>
    <t>Daily Volumes for ICE ECX EUA Futures (Monthly)</t>
  </si>
  <si>
    <t>Month</t>
  </si>
  <si>
    <t>Open</t>
  </si>
  <si>
    <t>High</t>
  </si>
  <si>
    <t>Low</t>
  </si>
  <si>
    <t>Sett</t>
  </si>
  <si>
    <t>Chg</t>
  </si>
  <si>
    <t>Vol</t>
  </si>
  <si>
    <t>EFP</t>
  </si>
  <si>
    <t>EFS</t>
  </si>
  <si>
    <t>Block</t>
  </si>
  <si>
    <t>Open Int*</t>
  </si>
  <si>
    <t>Prev Day Vol</t>
  </si>
  <si>
    <t>(02-Mar-2011)</t>
  </si>
  <si>
    <t> Mar11</t>
  </si>
  <si>
    <t> Jun11</t>
  </si>
  <si>
    <t> Sep11</t>
  </si>
  <si>
    <t> Dec11</t>
  </si>
  <si>
    <t> Mar12</t>
  </si>
  <si>
    <t> Jun12</t>
  </si>
  <si>
    <t> Sep12</t>
  </si>
  <si>
    <t> Dec12</t>
  </si>
  <si>
    <t> Mar13</t>
  </si>
  <si>
    <t> Jun13</t>
  </si>
  <si>
    <t> Dec13</t>
  </si>
  <si>
    <t> Dec14</t>
  </si>
  <si>
    <t> Dec15</t>
  </si>
  <si>
    <t> Dec16</t>
  </si>
  <si>
    <t> Dec17</t>
  </si>
  <si>
    <t> Dec18</t>
  </si>
  <si>
    <t> Dec19</t>
  </si>
  <si>
    <t> Dec20</t>
  </si>
  <si>
    <t>Total:</t>
  </si>
  <si>
    <t>*</t>
  </si>
  <si>
    <t>Open Interest is recorded against the monthly strip, inclusive, where possible, of monthly, quarterly, seasonal or calendar strips. Volume and Price data will be recorded against the traded strip.</t>
  </si>
  <si>
    <t>Daily Volumes for ICE UK Natural Gas Futures (Monthly)</t>
  </si>
  <si>
    <t> Apr11</t>
  </si>
  <si>
    <t> May11</t>
  </si>
  <si>
    <t> Jul11</t>
  </si>
  <si>
    <t> Aug11</t>
  </si>
  <si>
    <t> Oct11</t>
  </si>
  <si>
    <t> Nov11</t>
  </si>
  <si>
    <t> Jan12</t>
  </si>
  <si>
    <t> Feb12</t>
  </si>
  <si>
    <t> Apr12</t>
  </si>
  <si>
    <t> May12</t>
  </si>
  <si>
    <t> Jul12</t>
  </si>
  <si>
    <t> Aug12</t>
  </si>
  <si>
    <t> Oct12</t>
  </si>
  <si>
    <t> Nov12</t>
  </si>
  <si>
    <t> Jan13</t>
  </si>
  <si>
    <t> Feb13</t>
  </si>
  <si>
    <t> Apr13</t>
  </si>
  <si>
    <t> May13</t>
  </si>
  <si>
    <t> Jul13</t>
  </si>
  <si>
    <t> Aug13</t>
  </si>
  <si>
    <t> Sep13</t>
  </si>
  <si>
    <t> Oct13</t>
  </si>
  <si>
    <t> Nov13</t>
  </si>
  <si>
    <t> Jan14</t>
  </si>
  <si>
    <t> Feb14</t>
  </si>
  <si>
    <t> Mar14</t>
  </si>
  <si>
    <t> Apr14</t>
  </si>
  <si>
    <t> May14</t>
  </si>
  <si>
    <t> Jun14</t>
  </si>
  <si>
    <t> Jul14</t>
  </si>
  <si>
    <t> Aug14</t>
  </si>
  <si>
    <t> Sep14</t>
  </si>
  <si>
    <t> Oct14</t>
  </si>
  <si>
    <t> Nov14</t>
  </si>
  <si>
    <t> Jan15</t>
  </si>
  <si>
    <t> Feb15</t>
  </si>
  <si>
    <t> Mar15</t>
  </si>
  <si>
    <t> Apr15</t>
  </si>
  <si>
    <t> May15</t>
  </si>
  <si>
    <t> Jun15</t>
  </si>
  <si>
    <t> Jul15</t>
  </si>
  <si>
    <t> Aug15</t>
  </si>
  <si>
    <t> Sep15</t>
  </si>
  <si>
    <t> Oct15</t>
  </si>
  <si>
    <t> Nov15</t>
  </si>
  <si>
    <t> Jan16</t>
  </si>
  <si>
    <t> Feb16</t>
  </si>
  <si>
    <t> Mar16</t>
  </si>
  <si>
    <t> Apr16</t>
  </si>
  <si>
    <t> May16</t>
  </si>
  <si>
    <t> Jun16</t>
  </si>
  <si>
    <t> Jul16</t>
  </si>
  <si>
    <t> Aug16</t>
  </si>
  <si>
    <t> Sep16</t>
  </si>
  <si>
    <t> Oct16</t>
  </si>
  <si>
    <t> Nov16</t>
  </si>
  <si>
    <t> Jan17</t>
  </si>
  <si>
    <t> Feb17</t>
  </si>
  <si>
    <t> Mar17</t>
  </si>
  <si>
    <t> Apr17</t>
  </si>
  <si>
    <t> May17</t>
  </si>
  <si>
    <t> Jun17</t>
  </si>
  <si>
    <t> Jul17</t>
  </si>
  <si>
    <t> Aug17</t>
  </si>
  <si>
    <t> Sep17</t>
  </si>
  <si>
    <t>Daily Volumes for ICE UK Base Electricity Futures (Monthly)</t>
  </si>
  <si>
    <t> Apr-11</t>
  </si>
  <si>
    <t> May-11</t>
  </si>
  <si>
    <t> Jun-11</t>
  </si>
  <si>
    <t> Jul-11</t>
  </si>
  <si>
    <t> Aug-11</t>
  </si>
  <si>
    <t> Sep-11</t>
  </si>
  <si>
    <t> Oct-11</t>
  </si>
  <si>
    <t> Nov-11</t>
  </si>
  <si>
    <t> Dec-11</t>
  </si>
  <si>
    <t> Jan-12</t>
  </si>
  <si>
    <t> Feb-12</t>
  </si>
  <si>
    <t> Mar-12</t>
  </si>
  <si>
    <t> Apr-12</t>
  </si>
  <si>
    <t> May-12</t>
  </si>
  <si>
    <t> Jun-12</t>
  </si>
  <si>
    <t> Jul-12</t>
  </si>
  <si>
    <t> Aug-12</t>
  </si>
  <si>
    <t> Sep-12</t>
  </si>
  <si>
    <t> Oct-12</t>
  </si>
  <si>
    <t> Nov-12</t>
  </si>
  <si>
    <t> Dec-12</t>
  </si>
  <si>
    <t> Jan-13</t>
  </si>
  <si>
    <t> Feb-13</t>
  </si>
  <si>
    <t> Mar-13</t>
  </si>
  <si>
    <t> Apr-13</t>
  </si>
  <si>
    <t> May-13</t>
  </si>
  <si>
    <t> Jun-13</t>
  </si>
  <si>
    <t> Jul-13</t>
  </si>
  <si>
    <t> Aug-13</t>
  </si>
  <si>
    <t> Sep-13</t>
  </si>
  <si>
    <t> Oct-13</t>
  </si>
  <si>
    <t> Nov-13</t>
  </si>
  <si>
    <t> Dec-13</t>
  </si>
  <si>
    <t> Jan-14</t>
  </si>
  <si>
    <t> Feb-14</t>
  </si>
  <si>
    <t> Mar-14</t>
  </si>
  <si>
    <t> Apr-14</t>
  </si>
  <si>
    <t> May-14</t>
  </si>
  <si>
    <t> Jun-14</t>
  </si>
  <si>
    <t> Jul-14</t>
  </si>
  <si>
    <t> Aug-14</t>
  </si>
  <si>
    <t> Sep-14</t>
  </si>
  <si>
    <t> Oct-14</t>
  </si>
  <si>
    <t> Nov-14</t>
  </si>
  <si>
    <t> Dec-14</t>
  </si>
  <si>
    <t> Jan-15</t>
  </si>
  <si>
    <t> Feb-15</t>
  </si>
  <si>
    <t> Mar-15</t>
  </si>
  <si>
    <t> Apr-15</t>
  </si>
  <si>
    <t> May-15</t>
  </si>
  <si>
    <t> Jun-15</t>
  </si>
  <si>
    <t> Jul-15</t>
  </si>
  <si>
    <t> Aug-15</t>
  </si>
  <si>
    <t> Sep-15</t>
  </si>
  <si>
    <t>Natural Gas</t>
  </si>
  <si>
    <t>Carbon</t>
  </si>
  <si>
    <t>Power</t>
  </si>
  <si>
    <t>Demand</t>
  </si>
  <si>
    <t>seasonal</t>
  </si>
  <si>
    <t>European Futures</t>
  </si>
  <si>
    <t>European Futures/US Data validated</t>
  </si>
  <si>
    <t>[7]</t>
  </si>
  <si>
    <t>[8]</t>
  </si>
  <si>
    <t>NA</t>
  </si>
  <si>
    <t>(s)</t>
  </si>
  <si>
    <t>Table 7.3  Coal Consumption by Sector, 1949-2009</t>
  </si>
  <si>
    <t>                     (Million Short Tons)</t>
  </si>
  <si>
    <t>Residential</t>
  </si>
  <si>
    <r>
      <t>Sector </t>
    </r>
    <r>
      <rPr>
        <vertAlign val="superscript"/>
        <sz val="5"/>
        <rFont val="Arial"/>
        <family val="2"/>
      </rPr>
      <t>1</t>
    </r>
  </si>
  <si>
    <r>
      <t>Commercial Sector </t>
    </r>
    <r>
      <rPr>
        <vertAlign val="superscript"/>
        <sz val="5"/>
        <rFont val="Arial"/>
        <family val="2"/>
      </rPr>
      <t>1</t>
    </r>
  </si>
  <si>
    <t>Industrial Sector</t>
  </si>
  <si>
    <t>Transportation</t>
  </si>
  <si>
    <t>Sector</t>
  </si>
  <si>
    <r>
      <t>Electric Power Sector </t>
    </r>
    <r>
      <rPr>
        <vertAlign val="superscript"/>
        <sz val="5"/>
        <rFont val="Arial"/>
        <family val="2"/>
      </rPr>
      <t>2</t>
    </r>
  </si>
  <si>
    <r>
      <t>CHP </t>
    </r>
    <r>
      <rPr>
        <vertAlign val="superscript"/>
        <sz val="5"/>
        <rFont val="Arial"/>
        <family val="2"/>
      </rPr>
      <t>3</t>
    </r>
  </si>
  <si>
    <r>
      <t>Other </t>
    </r>
    <r>
      <rPr>
        <vertAlign val="superscript"/>
        <sz val="5"/>
        <rFont val="Arial"/>
        <family val="2"/>
      </rPr>
      <t>4</t>
    </r>
  </si>
  <si>
    <t>Coke Plants</t>
  </si>
  <si>
    <t>Other Industrial</t>
  </si>
  <si>
    <t>Electricity</t>
  </si>
  <si>
    <t>Only</t>
  </si>
  <si>
    <t>CHP</t>
  </si>
  <si>
    <r>
      <t>CHP </t>
    </r>
    <r>
      <rPr>
        <vertAlign val="superscript"/>
        <sz val="5"/>
        <rFont val="Arial"/>
        <family val="2"/>
      </rPr>
      <t>5</t>
    </r>
  </si>
  <si>
    <r>
      <t>Non-CHP </t>
    </r>
    <r>
      <rPr>
        <vertAlign val="superscript"/>
        <sz val="5"/>
        <rFont val="Arial"/>
        <family val="2"/>
      </rPr>
      <t>6</t>
    </r>
  </si>
  <si>
    <t>Table 2.1f  Electric Power Sector Energy Consumption, 1949-2009</t>
  </si>
  <si>
    <t>                      (Trillion Btu)</t>
  </si>
  <si>
    <r>
      <t>Primary Consumption </t>
    </r>
    <r>
      <rPr>
        <vertAlign val="superscript"/>
        <sz val="5"/>
        <rFont val="Arial"/>
        <family val="2"/>
      </rPr>
      <t>1</t>
    </r>
  </si>
  <si>
    <t>Fossil Fuels</t>
  </si>
  <si>
    <t>Nuclear</t>
  </si>
  <si>
    <t>Electric</t>
  </si>
  <si>
    <r>
      <t>Renewable Energy </t>
    </r>
    <r>
      <rPr>
        <vertAlign val="superscript"/>
        <sz val="5"/>
        <rFont val="Arial"/>
        <family val="2"/>
      </rPr>
      <t>2</t>
    </r>
  </si>
  <si>
    <t>Net</t>
  </si>
  <si>
    <r>
      <t>Imports </t>
    </r>
    <r>
      <rPr>
        <vertAlign val="superscript"/>
        <sz val="5"/>
        <rFont val="Arial"/>
        <family val="2"/>
      </rPr>
      <t>6</t>
    </r>
  </si>
  <si>
    <t>Primary</t>
  </si>
  <si>
    <t>Natural</t>
  </si>
  <si>
    <r>
      <t>Gas </t>
    </r>
    <r>
      <rPr>
        <vertAlign val="superscript"/>
        <sz val="5"/>
        <rFont val="Arial"/>
        <family val="2"/>
      </rPr>
      <t>3</t>
    </r>
  </si>
  <si>
    <r>
      <t>Petroleum </t>
    </r>
    <r>
      <rPr>
        <vertAlign val="superscript"/>
        <sz val="5"/>
        <rFont val="Arial"/>
        <family val="2"/>
      </rPr>
      <t>4</t>
    </r>
  </si>
  <si>
    <t>Hydroelectric</t>
  </si>
  <si>
    <r>
      <t>Power </t>
    </r>
    <r>
      <rPr>
        <vertAlign val="superscript"/>
        <sz val="5"/>
        <rFont val="Arial"/>
        <family val="2"/>
      </rPr>
      <t>5</t>
    </r>
  </si>
  <si>
    <t>Geothermal</t>
  </si>
  <si>
    <t>Solar/PV</t>
  </si>
  <si>
    <t>Wind</t>
  </si>
  <si>
    <t>Biomass</t>
  </si>
  <si>
    <r>
      <t xml:space="preserve">R </t>
    </r>
    <r>
      <rPr>
        <sz val="7"/>
        <rFont val="Arial"/>
        <family val="2"/>
      </rPr>
      <t>8,029</t>
    </r>
  </si>
  <si>
    <r>
      <t xml:space="preserve">R </t>
    </r>
    <r>
      <rPr>
        <sz val="7"/>
        <rFont val="Arial"/>
        <family val="2"/>
      </rPr>
      <t>8,145</t>
    </r>
  </si>
  <si>
    <r>
      <t xml:space="preserve">R </t>
    </r>
    <r>
      <rPr>
        <sz val="7"/>
        <rFont val="Arial"/>
        <family val="2"/>
      </rPr>
      <t>8,161</t>
    </r>
  </si>
  <si>
    <r>
      <t xml:space="preserve">R </t>
    </r>
    <r>
      <rPr>
        <sz val="7"/>
        <rFont val="Arial"/>
        <family val="2"/>
      </rPr>
      <t>8,215</t>
    </r>
  </si>
  <si>
    <r>
      <t xml:space="preserve">R </t>
    </r>
    <r>
      <rPr>
        <sz val="7"/>
        <rFont val="Arial"/>
        <family val="2"/>
      </rPr>
      <t>8,455</t>
    </r>
  </si>
  <si>
    <r>
      <t xml:space="preserve">R </t>
    </r>
    <r>
      <rPr>
        <sz val="7"/>
        <rFont val="Arial"/>
        <family val="2"/>
      </rPr>
      <t>20,513</t>
    </r>
  </si>
  <si>
    <r>
      <t xml:space="preserve">R </t>
    </r>
    <r>
      <rPr>
        <sz val="7"/>
        <rFont val="Arial"/>
        <family val="2"/>
      </rPr>
      <t>6,829</t>
    </r>
  </si>
  <si>
    <r>
      <t xml:space="preserve">R </t>
    </r>
    <r>
      <rPr>
        <sz val="7"/>
        <rFont val="Arial"/>
        <family val="2"/>
      </rPr>
      <t>468</t>
    </r>
  </si>
  <si>
    <r>
      <t xml:space="preserve">R </t>
    </r>
    <r>
      <rPr>
        <sz val="7"/>
        <rFont val="Arial"/>
        <family val="2"/>
      </rPr>
      <t>27,810</t>
    </r>
  </si>
  <si>
    <r>
      <t xml:space="preserve">R </t>
    </r>
    <r>
      <rPr>
        <sz val="7"/>
        <rFont val="Arial"/>
        <family val="2"/>
      </rPr>
      <t>8,427</t>
    </r>
  </si>
  <si>
    <r>
      <t xml:space="preserve">R </t>
    </r>
    <r>
      <rPr>
        <sz val="7"/>
        <rFont val="Arial"/>
        <family val="2"/>
      </rPr>
      <t>2,494</t>
    </r>
  </si>
  <si>
    <r>
      <t xml:space="preserve">R </t>
    </r>
    <r>
      <rPr>
        <sz val="7"/>
        <rFont val="Arial"/>
        <family val="2"/>
      </rPr>
      <t>314</t>
    </r>
  </si>
  <si>
    <r>
      <t xml:space="preserve">R </t>
    </r>
    <r>
      <rPr>
        <sz val="7"/>
        <rFont val="Arial"/>
        <family val="2"/>
      </rPr>
      <t>9</t>
    </r>
  </si>
  <si>
    <r>
      <t xml:space="preserve">R </t>
    </r>
    <r>
      <rPr>
        <sz val="7"/>
        <rFont val="Arial"/>
        <family val="2"/>
      </rPr>
      <t>546</t>
    </r>
  </si>
  <si>
    <r>
      <t xml:space="preserve">R </t>
    </r>
    <r>
      <rPr>
        <sz val="7"/>
        <rFont val="Arial"/>
        <family val="2"/>
      </rPr>
      <t>435</t>
    </r>
  </si>
  <si>
    <r>
      <t xml:space="preserve">R </t>
    </r>
    <r>
      <rPr>
        <sz val="7"/>
        <rFont val="Arial"/>
        <family val="2"/>
      </rPr>
      <t>3,798</t>
    </r>
  </si>
  <si>
    <r>
      <t>2009</t>
    </r>
    <r>
      <rPr>
        <vertAlign val="superscript"/>
        <sz val="5"/>
        <rFont val="Arial"/>
        <family val="2"/>
      </rPr>
      <t>P</t>
    </r>
  </si>
  <si>
    <r>
      <t>1</t>
    </r>
    <r>
      <rPr>
        <sz val="7"/>
        <rFont val="Arial"/>
        <family val="2"/>
      </rPr>
      <t>See "Primary Energy Consumption" in Glossary.</t>
    </r>
  </si>
  <si>
    <r>
      <t>6</t>
    </r>
    <r>
      <rPr>
        <sz val="7"/>
        <rFont val="Arial"/>
        <family val="2"/>
      </rPr>
      <t>Net imports equal imports minus exports.</t>
    </r>
  </si>
  <si>
    <r>
      <t>2</t>
    </r>
    <r>
      <rPr>
        <sz val="7"/>
        <rFont val="Arial"/>
        <family val="2"/>
      </rPr>
      <t>See Table 10.2c for notes on series components.</t>
    </r>
  </si>
  <si>
    <r>
      <t>7</t>
    </r>
    <r>
      <rPr>
        <sz val="7"/>
        <rFont val="Arial"/>
        <family val="2"/>
      </rPr>
      <t>Through 1988, data are for electric utilities only.  Beginning in 1989, data are for electric utilities and</t>
    </r>
  </si>
  <si>
    <t>independent power producers.</t>
  </si>
  <si>
    <r>
      <t>3</t>
    </r>
    <r>
      <rPr>
        <sz val="7"/>
        <rFont val="Arial"/>
        <family val="2"/>
      </rPr>
      <t>Natural gas only; excludes the estimated portion of supplemental gaseous fuels.  See Note 1,</t>
    </r>
  </si>
  <si>
    <t>"Supplemental Gaseous Fuels," at end of Section 6.</t>
  </si>
  <si>
    <t>R=Revised.  P=Preliminary.  NA=Not available.  (s)=Less than 0.5 trillion Btu.  </t>
  </si>
  <si>
    <r>
      <t>4</t>
    </r>
    <r>
      <rPr>
        <sz val="7"/>
        <rFont val="Arial"/>
        <family val="2"/>
      </rPr>
      <t>See Table 5.14c for series components.</t>
    </r>
  </si>
  <si>
    <r>
      <t>Notes:  </t>
    </r>
    <r>
      <rPr>
        <sz val="7"/>
        <rFont val="Symbol"/>
        <family val="1"/>
      </rPr>
      <t>·</t>
    </r>
    <r>
      <rPr>
        <sz val="7"/>
        <rFont val="Arial"/>
        <family val="2"/>
      </rPr>
      <t>  Data are for fuels consumed to produce electricity and useful thermal output.  </t>
    </r>
    <r>
      <rPr>
        <sz val="7"/>
        <rFont val="Symbol"/>
        <family val="1"/>
      </rPr>
      <t>·</t>
    </r>
    <r>
      <rPr>
        <sz val="7"/>
        <rFont val="Arial"/>
        <family val="2"/>
      </rPr>
      <t>  The electric</t>
    </r>
  </si>
  <si>
    <t>power sector comprises electricity-only and combined-heat-and-power (CHP) plants within the NAICS 22</t>
  </si>
  <si>
    <r>
      <t>category whose primary business is to sell electricity, or electricity and heat, to the public.  </t>
    </r>
    <r>
      <rPr>
        <sz val="7"/>
        <rFont val="Symbol"/>
        <family val="1"/>
      </rPr>
      <t>·</t>
    </r>
    <r>
      <rPr>
        <sz val="7"/>
        <rFont val="Arial"/>
        <family val="2"/>
      </rPr>
      <t>  See Note 3,</t>
    </r>
  </si>
  <si>
    <r>
      <t>"Electricity Imports and Exports," at end of Section 8.  </t>
    </r>
    <r>
      <rPr>
        <sz val="7"/>
        <rFont val="Symbol"/>
        <family val="1"/>
      </rPr>
      <t>·</t>
    </r>
    <r>
      <rPr>
        <sz val="7"/>
        <rFont val="Arial"/>
        <family val="2"/>
      </rPr>
      <t>  Totals may not equal sum of components due to</t>
    </r>
  </si>
  <si>
    <t>independent rounding.</t>
  </si>
  <si>
    <r>
      <t>5</t>
    </r>
    <r>
      <rPr>
        <sz val="7"/>
        <rFont val="Arial"/>
        <family val="2"/>
      </rPr>
      <t>Conventional hydroelectric power.</t>
    </r>
  </si>
  <si>
    <t>Sources:  Tables 5.14c, 6.5, 7.3, 8.1, 8.2b, 10.2c, A4, A5, and A6.</t>
  </si>
  <si>
    <t>US Data</t>
  </si>
  <si>
    <t>Hypothesized</t>
  </si>
  <si>
    <t>UK Natural Gas Futures</t>
  </si>
  <si>
    <t>Percentage Changes</t>
  </si>
  <si>
    <t>ECX EUA</t>
  </si>
  <si>
    <t>UK Base Electricity</t>
  </si>
  <si>
    <t>Daily Volumes for gC Newcastle Coal Futures (Monthly)</t>
  </si>
  <si>
    <t>Newcastle Coal Futures</t>
  </si>
  <si>
    <t>US Power Prices</t>
  </si>
  <si>
    <t>US Nat Gas</t>
  </si>
  <si>
    <t>US Coal</t>
  </si>
  <si>
    <t>Us Nat Gas Power</t>
  </si>
  <si>
    <t>US Coal Power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</si>
</sst>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mmm\-yyyy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yyyy"/>
    <numFmt numFmtId="170" formatCode="[$-409]mmmmm\-yy;@"/>
    <numFmt numFmtId="171" formatCode="0.0%"/>
    <numFmt numFmtId="172" formatCode="0.0"/>
    <numFmt numFmtId="173" formatCode="[$-409]mmm\-yy;@"/>
    <numFmt numFmtId="174" formatCode="0.000000"/>
    <numFmt numFmtId="175" formatCode="mm/dd/yy;@"/>
    <numFmt numFmtId="176" formatCode="m/d/yy;@"/>
    <numFmt numFmtId="177" formatCode="0.0000"/>
    <numFmt numFmtId="178" formatCode="0.000"/>
    <numFmt numFmtId="179" formatCode="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%"/>
    <numFmt numFmtId="185" formatCode="[$-409]dddd\,\ mmmm\ dd\,\ yyyy"/>
    <numFmt numFmtId="186" formatCode="[$-409]h:mm:ss\ AM/PM"/>
    <numFmt numFmtId="187" formatCode="0.00000000"/>
    <numFmt numFmtId="188" formatCode="0.0000000"/>
    <numFmt numFmtId="189" formatCode="0.00000;[Red]0.0000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5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Symbol"/>
      <family val="1"/>
    </font>
    <font>
      <i/>
      <sz val="7"/>
      <color indexed="8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vertAlign val="superscript"/>
      <sz val="5"/>
      <name val="Arial"/>
      <family val="2"/>
    </font>
    <font>
      <sz val="7"/>
      <name val="Symbol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5"/>
      <color indexed="8"/>
      <name val="Arial"/>
      <family val="2"/>
    </font>
    <font>
      <b/>
      <sz val="10"/>
      <color indexed="62"/>
      <name val="Verdana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 wrapText="1"/>
    </xf>
    <xf numFmtId="0" fontId="30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right" wrapText="1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right" wrapText="1"/>
    </xf>
    <xf numFmtId="0" fontId="30" fillId="24" borderId="10" xfId="0" applyFont="1" applyFill="1" applyBorder="1" applyAlignment="1">
      <alignment horizontal="center" wrapText="1"/>
    </xf>
    <xf numFmtId="0" fontId="13" fillId="24" borderId="10" xfId="0" applyFont="1" applyFill="1" applyBorder="1" applyAlignment="1">
      <alignment wrapText="1"/>
    </xf>
    <xf numFmtId="0" fontId="13" fillId="24" borderId="1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31" fillId="0" borderId="0" xfId="0" applyFont="1" applyFill="1" applyBorder="1" applyAlignment="1">
      <alignment/>
    </xf>
    <xf numFmtId="15" fontId="31" fillId="0" borderId="0" xfId="0" applyNumberFormat="1" applyFont="1" applyFill="1" applyBorder="1" applyAlignment="1">
      <alignment/>
    </xf>
    <xf numFmtId="0" fontId="32" fillId="25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wrapText="1"/>
    </xf>
    <xf numFmtId="0" fontId="33" fillId="24" borderId="0" xfId="0" applyFont="1" applyFill="1" applyBorder="1" applyAlignment="1">
      <alignment horizontal="right" wrapText="1"/>
    </xf>
    <xf numFmtId="3" fontId="33" fillId="24" borderId="0" xfId="0" applyNumberFormat="1" applyFont="1" applyFill="1" applyBorder="1" applyAlignment="1">
      <alignment horizontal="right" wrapText="1"/>
    </xf>
    <xf numFmtId="0" fontId="33" fillId="26" borderId="0" xfId="0" applyFont="1" applyFill="1" applyBorder="1" applyAlignment="1">
      <alignment horizontal="center" wrapText="1"/>
    </xf>
    <xf numFmtId="0" fontId="33" fillId="26" borderId="0" xfId="0" applyFont="1" applyFill="1" applyBorder="1" applyAlignment="1">
      <alignment horizontal="right" wrapText="1"/>
    </xf>
    <xf numFmtId="3" fontId="33" fillId="26" borderId="0" xfId="0" applyNumberFormat="1" applyFont="1" applyFill="1" applyBorder="1" applyAlignment="1">
      <alignment horizontal="right" wrapText="1"/>
    </xf>
    <xf numFmtId="3" fontId="34" fillId="27" borderId="0" xfId="0" applyNumberFormat="1" applyFont="1" applyFill="1" applyBorder="1" applyAlignment="1">
      <alignment horizontal="right" wrapText="1"/>
    </xf>
    <xf numFmtId="0" fontId="34" fillId="27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2" fontId="0" fillId="7" borderId="13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2" fontId="0" fillId="7" borderId="14" xfId="0" applyNumberFormat="1" applyFill="1" applyBorder="1" applyAlignment="1">
      <alignment/>
    </xf>
    <xf numFmtId="2" fontId="0" fillId="20" borderId="15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7" borderId="17" xfId="0" applyNumberFormat="1" applyFill="1" applyBorder="1" applyAlignment="1">
      <alignment/>
    </xf>
    <xf numFmtId="2" fontId="0" fillId="20" borderId="16" xfId="0" applyNumberFormat="1" applyFill="1" applyBorder="1" applyAlignment="1">
      <alignment/>
    </xf>
    <xf numFmtId="2" fontId="0" fillId="0" borderId="17" xfId="0" applyNumberFormat="1" applyBorder="1" applyAlignment="1">
      <alignment/>
    </xf>
    <xf numFmtId="2" fontId="0" fillId="20" borderId="18" xfId="0" applyNumberFormat="1" applyFill="1" applyBorder="1" applyAlignment="1">
      <alignment/>
    </xf>
    <xf numFmtId="2" fontId="0" fillId="20" borderId="19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178" fontId="0" fillId="0" borderId="0" xfId="0" applyNumberFormat="1" applyAlignment="1">
      <alignment/>
    </xf>
    <xf numFmtId="0" fontId="0" fillId="0" borderId="11" xfId="0" applyFont="1" applyFill="1" applyBorder="1" applyAlignment="1">
      <alignment wrapText="1"/>
    </xf>
    <xf numFmtId="0" fontId="0" fillId="0" borderId="21" xfId="0" applyFont="1" applyBorder="1" applyAlignment="1">
      <alignment/>
    </xf>
    <xf numFmtId="2" fontId="0" fillId="20" borderId="22" xfId="0" applyNumberFormat="1" applyFill="1" applyBorder="1" applyAlignment="1">
      <alignment/>
    </xf>
    <xf numFmtId="2" fontId="0" fillId="20" borderId="23" xfId="0" applyNumberFormat="1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25" xfId="0" applyFill="1" applyBorder="1" applyAlignment="1">
      <alignment/>
    </xf>
    <xf numFmtId="0" fontId="0" fillId="0" borderId="26" xfId="0" applyBorder="1" applyAlignment="1">
      <alignment/>
    </xf>
    <xf numFmtId="1" fontId="0" fillId="0" borderId="27" xfId="0" applyNumberFormat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3" xfId="0" applyNumberFormat="1" applyBorder="1" applyAlignment="1">
      <alignment/>
    </xf>
    <xf numFmtId="2" fontId="0" fillId="11" borderId="28" xfId="0" applyNumberFormat="1" applyFill="1" applyBorder="1" applyAlignment="1">
      <alignment/>
    </xf>
    <xf numFmtId="2" fontId="0" fillId="11" borderId="23" xfId="0" applyNumberFormat="1" applyFill="1" applyBorder="1" applyAlignment="1">
      <alignment/>
    </xf>
    <xf numFmtId="0" fontId="0" fillId="11" borderId="0" xfId="0" applyFill="1" applyAlignment="1">
      <alignment/>
    </xf>
    <xf numFmtId="0" fontId="0" fillId="10" borderId="0" xfId="0" applyFill="1" applyAlignment="1">
      <alignment/>
    </xf>
    <xf numFmtId="2" fontId="0" fillId="10" borderId="23" xfId="0" applyNumberFormat="1" applyFill="1" applyBorder="1" applyAlignment="1">
      <alignment/>
    </xf>
    <xf numFmtId="2" fontId="0" fillId="10" borderId="28" xfId="0" applyNumberFormat="1" applyFill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7" fillId="28" borderId="10" xfId="0" applyFont="1" applyFill="1" applyBorder="1" applyAlignment="1">
      <alignment horizontal="left" vertical="center"/>
    </xf>
    <xf numFmtId="0" fontId="7" fillId="28" borderId="10" xfId="0" applyFont="1" applyFill="1" applyBorder="1" applyAlignment="1">
      <alignment horizontal="right" vertical="center" wrapText="1"/>
    </xf>
    <xf numFmtId="0" fontId="8" fillId="28" borderId="10" xfId="0" applyFont="1" applyFill="1" applyBorder="1" applyAlignment="1">
      <alignment horizontal="right" vertical="center" wrapText="1"/>
    </xf>
    <xf numFmtId="4" fontId="7" fillId="28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28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28" borderId="10" xfId="0" applyFont="1" applyFill="1" applyBorder="1" applyAlignment="1">
      <alignment horizontal="right" vertical="center" wrapText="1"/>
    </xf>
    <xf numFmtId="2" fontId="0" fillId="8" borderId="32" xfId="0" applyNumberFormat="1" applyFill="1" applyBorder="1" applyAlignment="1">
      <alignment/>
    </xf>
    <xf numFmtId="0" fontId="0" fillId="8" borderId="0" xfId="0" applyFill="1" applyAlignment="1">
      <alignment/>
    </xf>
    <xf numFmtId="0" fontId="0" fillId="3" borderId="32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 wrapText="1"/>
    </xf>
    <xf numFmtId="10" fontId="0" fillId="0" borderId="0" xfId="59" applyNumberFormat="1" applyFont="1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179" fontId="13" fillId="0" borderId="0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179" fontId="0" fillId="0" borderId="0" xfId="0" applyNumberFormat="1" applyBorder="1" applyAlignment="1">
      <alignment/>
    </xf>
    <xf numFmtId="0" fontId="4" fillId="0" borderId="33" xfId="0" applyFont="1" applyFill="1" applyBorder="1" applyAlignment="1">
      <alignment vertical="top" wrapText="1"/>
    </xf>
    <xf numFmtId="0" fontId="3" fillId="0" borderId="3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2" fillId="25" borderId="0" xfId="0" applyFont="1" applyFill="1" applyBorder="1" applyAlignment="1">
      <alignment horizontal="center" vertical="center" wrapText="1"/>
    </xf>
    <xf numFmtId="0" fontId="34" fillId="27" borderId="0" xfId="0" applyFont="1" applyFill="1" applyBorder="1" applyAlignment="1">
      <alignment wrapText="1"/>
    </xf>
    <xf numFmtId="0" fontId="35" fillId="0" borderId="34" xfId="0" applyFont="1" applyFill="1" applyBorder="1" applyAlignment="1">
      <alignment horizontal="center" wrapText="1"/>
    </xf>
    <xf numFmtId="0" fontId="35" fillId="0" borderId="35" xfId="0" applyFont="1" applyFill="1" applyBorder="1" applyAlignment="1">
      <alignment horizontal="center" wrapText="1"/>
    </xf>
    <xf numFmtId="0" fontId="35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0" fontId="3" fillId="0" borderId="41" xfId="0" applyFont="1" applyFill="1" applyBorder="1" applyAlignment="1">
      <alignment vertical="top" wrapText="1"/>
    </xf>
    <xf numFmtId="0" fontId="3" fillId="0" borderId="42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40" xfId="0" applyFont="1" applyFill="1" applyBorder="1" applyAlignment="1">
      <alignment vertical="top" wrapText="1"/>
    </xf>
    <xf numFmtId="0" fontId="36" fillId="0" borderId="37" xfId="0" applyFont="1" applyFill="1" applyBorder="1" applyAlignment="1">
      <alignment horizontal="left" wrapText="1"/>
    </xf>
    <xf numFmtId="0" fontId="36" fillId="0" borderId="38" xfId="0" applyFont="1" applyFill="1" applyBorder="1" applyAlignment="1">
      <alignment horizontal="left" wrapText="1"/>
    </xf>
    <xf numFmtId="0" fontId="36" fillId="0" borderId="39" xfId="0" applyFont="1" applyFill="1" applyBorder="1" applyAlignment="1">
      <alignment horizontal="left" wrapText="1"/>
    </xf>
    <xf numFmtId="0" fontId="13" fillId="0" borderId="41" xfId="0" applyFont="1" applyFill="1" applyBorder="1" applyAlignment="1">
      <alignment horizontal="left" wrapText="1"/>
    </xf>
    <xf numFmtId="0" fontId="13" fillId="0" borderId="42" xfId="0" applyFont="1" applyFill="1" applyBorder="1" applyAlignment="1">
      <alignment horizontal="left" wrapText="1"/>
    </xf>
    <xf numFmtId="0" fontId="13" fillId="0" borderId="43" xfId="0" applyFont="1" applyFill="1" applyBorder="1" applyAlignment="1">
      <alignment horizontal="left" wrapText="1"/>
    </xf>
    <xf numFmtId="0" fontId="35" fillId="0" borderId="29" xfId="0" applyFont="1" applyFill="1" applyBorder="1" applyAlignment="1">
      <alignment horizontal="center" wrapText="1"/>
    </xf>
    <xf numFmtId="0" fontId="35" fillId="0" borderId="31" xfId="0" applyFont="1" applyFill="1" applyBorder="1" applyAlignment="1">
      <alignment horizont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37" xfId="0" applyFont="1" applyBorder="1" applyAlignment="1">
      <alignment vertical="top" wrapText="1"/>
    </xf>
    <xf numFmtId="0" fontId="11" fillId="0" borderId="38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0" fontId="11" fillId="0" borderId="4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10" fillId="0" borderId="3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1" fillId="0" borderId="41" xfId="0" applyFon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87"/>
  <sheetViews>
    <sheetView zoomScalePageLayoutView="0" workbookViewId="0" topLeftCell="A6">
      <selection activeCell="L20" sqref="L20"/>
    </sheetView>
  </sheetViews>
  <sheetFormatPr defaultColWidth="9.140625" defaultRowHeight="12.75"/>
  <cols>
    <col min="1" max="1" width="11.00390625" style="1" bestFit="1" customWidth="1"/>
    <col min="2" max="2" width="36.57421875" style="1" bestFit="1" customWidth="1"/>
    <col min="3" max="5" width="6.00390625" style="1" customWidth="1"/>
    <col min="6" max="6" width="5.7109375" style="1" customWidth="1"/>
    <col min="7" max="7" width="6.140625" style="1" customWidth="1"/>
    <col min="8" max="9" width="4.421875" style="1" customWidth="1"/>
    <col min="10" max="10" width="6.00390625" style="1" customWidth="1"/>
    <col min="11" max="11" width="10.140625" style="1" bestFit="1" customWidth="1"/>
    <col min="12" max="12" width="14.8515625" style="1" bestFit="1" customWidth="1"/>
    <col min="13" max="16384" width="9.140625" style="1" customWidth="1"/>
  </cols>
  <sheetData>
    <row r="1" ht="12.75">
      <c r="A1" s="13" t="s">
        <v>72</v>
      </c>
    </row>
    <row r="2" ht="12.75">
      <c r="A2" s="14">
        <v>40605</v>
      </c>
    </row>
    <row r="4" spans="1:12" ht="12.75" customHeight="1">
      <c r="A4" s="91" t="s">
        <v>38</v>
      </c>
      <c r="B4" s="91" t="s">
        <v>39</v>
      </c>
      <c r="C4" s="91" t="s">
        <v>40</v>
      </c>
      <c r="D4" s="91" t="s">
        <v>41</v>
      </c>
      <c r="E4" s="91" t="s">
        <v>42</v>
      </c>
      <c r="F4" s="91" t="s">
        <v>43</v>
      </c>
      <c r="G4" s="91" t="s">
        <v>44</v>
      </c>
      <c r="H4" s="91" t="s">
        <v>45</v>
      </c>
      <c r="I4" s="91" t="s">
        <v>46</v>
      </c>
      <c r="J4" s="91" t="s">
        <v>47</v>
      </c>
      <c r="K4" s="91" t="s">
        <v>48</v>
      </c>
      <c r="L4" s="15" t="s">
        <v>49</v>
      </c>
    </row>
    <row r="5" spans="1:12" ht="12.7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15" t="s">
        <v>50</v>
      </c>
    </row>
    <row r="6" spans="1:12" ht="15.75" customHeight="1">
      <c r="A6" s="16" t="s">
        <v>73</v>
      </c>
      <c r="B6" s="16">
        <v>55.8</v>
      </c>
      <c r="C6" s="16">
        <v>56.5</v>
      </c>
      <c r="D6" s="16">
        <v>55.6</v>
      </c>
      <c r="E6" s="16">
        <v>55.89</v>
      </c>
      <c r="F6" s="16">
        <v>0.01</v>
      </c>
      <c r="G6" s="18">
        <v>4730</v>
      </c>
      <c r="H6" s="17">
        <v>50</v>
      </c>
      <c r="I6" s="17">
        <v>0</v>
      </c>
      <c r="J6" s="17">
        <v>0</v>
      </c>
      <c r="K6" s="18">
        <v>22125</v>
      </c>
      <c r="L6" s="18">
        <v>5245</v>
      </c>
    </row>
    <row r="7" spans="1:12" ht="15.75" customHeight="1">
      <c r="A7" s="19" t="s">
        <v>74</v>
      </c>
      <c r="B7" s="19">
        <v>55.75</v>
      </c>
      <c r="C7" s="19">
        <v>56.35</v>
      </c>
      <c r="D7" s="19">
        <v>55.55</v>
      </c>
      <c r="E7" s="19">
        <v>55.79</v>
      </c>
      <c r="F7" s="19">
        <v>-0.2</v>
      </c>
      <c r="G7" s="20">
        <v>625</v>
      </c>
      <c r="H7" s="20">
        <v>0</v>
      </c>
      <c r="I7" s="20">
        <v>0</v>
      </c>
      <c r="J7" s="20">
        <v>0</v>
      </c>
      <c r="K7" s="21">
        <v>11860</v>
      </c>
      <c r="L7" s="20">
        <v>800</v>
      </c>
    </row>
    <row r="8" spans="1:12" ht="15.75" customHeight="1">
      <c r="A8" s="16" t="s">
        <v>52</v>
      </c>
      <c r="B8" s="16">
        <v>55.87</v>
      </c>
      <c r="C8" s="16">
        <v>56</v>
      </c>
      <c r="D8" s="16">
        <v>55.72</v>
      </c>
      <c r="E8" s="16">
        <v>56</v>
      </c>
      <c r="F8" s="16">
        <v>0</v>
      </c>
      <c r="G8" s="17">
        <v>270</v>
      </c>
      <c r="H8" s="17">
        <v>20</v>
      </c>
      <c r="I8" s="17">
        <v>0</v>
      </c>
      <c r="J8" s="17">
        <v>0</v>
      </c>
      <c r="K8" s="18">
        <v>9070</v>
      </c>
      <c r="L8" s="17">
        <v>80</v>
      </c>
    </row>
    <row r="9" spans="1:12" ht="15.75" customHeight="1">
      <c r="A9" s="19" t="s">
        <v>75</v>
      </c>
      <c r="B9" s="19"/>
      <c r="C9" s="19"/>
      <c r="D9" s="19"/>
      <c r="E9" s="19">
        <v>55.81</v>
      </c>
      <c r="F9" s="19">
        <v>-0.08</v>
      </c>
      <c r="G9" s="20">
        <v>0</v>
      </c>
      <c r="H9" s="20">
        <v>0</v>
      </c>
      <c r="I9" s="20">
        <v>0</v>
      </c>
      <c r="J9" s="20">
        <v>0</v>
      </c>
      <c r="K9" s="21">
        <v>9090</v>
      </c>
      <c r="L9" s="20">
        <v>0</v>
      </c>
    </row>
    <row r="10" spans="1:12" ht="15.75" customHeight="1">
      <c r="A10" s="16" t="s">
        <v>76</v>
      </c>
      <c r="B10" s="16"/>
      <c r="C10" s="16"/>
      <c r="D10" s="16"/>
      <c r="E10" s="16">
        <v>56.5</v>
      </c>
      <c r="F10" s="16">
        <v>0.1</v>
      </c>
      <c r="G10" s="17">
        <v>0</v>
      </c>
      <c r="H10" s="17">
        <v>0</v>
      </c>
      <c r="I10" s="17">
        <v>0</v>
      </c>
      <c r="J10" s="17">
        <v>0</v>
      </c>
      <c r="K10" s="18">
        <v>9080</v>
      </c>
      <c r="L10" s="17">
        <v>0</v>
      </c>
    </row>
    <row r="11" spans="1:12" ht="15.75" customHeight="1">
      <c r="A11" s="19" t="s">
        <v>53</v>
      </c>
      <c r="B11" s="19">
        <v>56.35</v>
      </c>
      <c r="C11" s="19">
        <v>56.7</v>
      </c>
      <c r="D11" s="19">
        <v>55.75</v>
      </c>
      <c r="E11" s="19">
        <v>56.14</v>
      </c>
      <c r="F11" s="19">
        <v>-0.1</v>
      </c>
      <c r="G11" s="20">
        <v>590</v>
      </c>
      <c r="H11" s="20">
        <v>0</v>
      </c>
      <c r="I11" s="20">
        <v>0</v>
      </c>
      <c r="J11" s="20">
        <v>0</v>
      </c>
      <c r="K11" s="21">
        <v>9525</v>
      </c>
      <c r="L11" s="20">
        <v>0</v>
      </c>
    </row>
    <row r="12" spans="1:12" ht="15.75" customHeight="1">
      <c r="A12" s="16" t="s">
        <v>77</v>
      </c>
      <c r="B12" s="16"/>
      <c r="C12" s="16"/>
      <c r="D12" s="16"/>
      <c r="E12" s="16">
        <v>60.4</v>
      </c>
      <c r="F12" s="16">
        <v>-0.2</v>
      </c>
      <c r="G12" s="17">
        <v>0</v>
      </c>
      <c r="H12" s="17">
        <v>0</v>
      </c>
      <c r="I12" s="17">
        <v>0</v>
      </c>
      <c r="J12" s="17">
        <v>0</v>
      </c>
      <c r="K12" s="18">
        <v>9365</v>
      </c>
      <c r="L12" s="17">
        <v>150</v>
      </c>
    </row>
    <row r="13" spans="1:12" ht="15.75" customHeight="1">
      <c r="A13" s="19" t="s">
        <v>78</v>
      </c>
      <c r="B13" s="19"/>
      <c r="C13" s="19"/>
      <c r="D13" s="19"/>
      <c r="E13" s="19">
        <v>64.12</v>
      </c>
      <c r="F13" s="19">
        <v>0.05</v>
      </c>
      <c r="G13" s="20">
        <v>0</v>
      </c>
      <c r="H13" s="20">
        <v>0</v>
      </c>
      <c r="I13" s="20">
        <v>0</v>
      </c>
      <c r="J13" s="20">
        <v>0</v>
      </c>
      <c r="K13" s="21">
        <v>10920</v>
      </c>
      <c r="L13" s="20">
        <v>0</v>
      </c>
    </row>
    <row r="14" spans="1:12" ht="15.75" customHeight="1">
      <c r="A14" s="16" t="s">
        <v>54</v>
      </c>
      <c r="B14" s="16"/>
      <c r="C14" s="16"/>
      <c r="D14" s="16"/>
      <c r="E14" s="16">
        <v>67.3</v>
      </c>
      <c r="F14" s="16">
        <v>-0.15</v>
      </c>
      <c r="G14" s="17">
        <v>0</v>
      </c>
      <c r="H14" s="17">
        <v>0</v>
      </c>
      <c r="I14" s="17">
        <v>0</v>
      </c>
      <c r="J14" s="17">
        <v>0</v>
      </c>
      <c r="K14" s="18">
        <v>9445</v>
      </c>
      <c r="L14" s="17">
        <v>250</v>
      </c>
    </row>
    <row r="15" spans="1:12" ht="15.75" customHeight="1">
      <c r="A15" s="19" t="s">
        <v>79</v>
      </c>
      <c r="B15" s="19"/>
      <c r="C15" s="19"/>
      <c r="D15" s="19"/>
      <c r="E15" s="19">
        <v>68.8</v>
      </c>
      <c r="F15" s="19">
        <v>-0.12</v>
      </c>
      <c r="G15" s="20">
        <v>0</v>
      </c>
      <c r="H15" s="20">
        <v>0</v>
      </c>
      <c r="I15" s="20">
        <v>0</v>
      </c>
      <c r="J15" s="20">
        <v>0</v>
      </c>
      <c r="K15" s="21">
        <v>9120</v>
      </c>
      <c r="L15" s="20">
        <v>0</v>
      </c>
    </row>
    <row r="16" spans="1:12" ht="15.75" customHeight="1">
      <c r="A16" s="16" t="s">
        <v>80</v>
      </c>
      <c r="B16" s="16"/>
      <c r="C16" s="16"/>
      <c r="D16" s="16"/>
      <c r="E16" s="16">
        <v>67.85</v>
      </c>
      <c r="F16" s="16">
        <v>-0.2</v>
      </c>
      <c r="G16" s="17">
        <v>0</v>
      </c>
      <c r="H16" s="17">
        <v>0</v>
      </c>
      <c r="I16" s="17">
        <v>0</v>
      </c>
      <c r="J16" s="17">
        <v>0</v>
      </c>
      <c r="K16" s="18">
        <v>9145</v>
      </c>
      <c r="L16" s="17">
        <v>0</v>
      </c>
    </row>
    <row r="17" spans="1:12" ht="15.75" customHeight="1">
      <c r="A17" s="19" t="s">
        <v>55</v>
      </c>
      <c r="B17" s="19"/>
      <c r="C17" s="19"/>
      <c r="D17" s="19"/>
      <c r="E17" s="19">
        <v>66.48</v>
      </c>
      <c r="F17" s="19">
        <v>-0.07</v>
      </c>
      <c r="G17" s="20">
        <v>0</v>
      </c>
      <c r="H17" s="20">
        <v>0</v>
      </c>
      <c r="I17" s="20">
        <v>0</v>
      </c>
      <c r="J17" s="20">
        <v>0</v>
      </c>
      <c r="K17" s="21">
        <v>9495</v>
      </c>
      <c r="L17" s="20">
        <v>100</v>
      </c>
    </row>
    <row r="18" spans="1:12" ht="15.75" customHeight="1">
      <c r="A18" s="16" t="s">
        <v>81</v>
      </c>
      <c r="B18" s="16"/>
      <c r="C18" s="16"/>
      <c r="D18" s="16"/>
      <c r="E18" s="16">
        <v>61.79</v>
      </c>
      <c r="F18" s="16">
        <v>-0.4</v>
      </c>
      <c r="G18" s="17">
        <v>0</v>
      </c>
      <c r="H18" s="17">
        <v>0</v>
      </c>
      <c r="I18" s="17">
        <v>0</v>
      </c>
      <c r="J18" s="17">
        <v>0</v>
      </c>
      <c r="K18" s="18">
        <v>4380</v>
      </c>
      <c r="L18" s="17">
        <v>0</v>
      </c>
    </row>
    <row r="19" spans="1:12" ht="15.75" customHeight="1">
      <c r="A19" s="19" t="s">
        <v>82</v>
      </c>
      <c r="B19" s="19"/>
      <c r="C19" s="19"/>
      <c r="D19" s="19"/>
      <c r="E19" s="19">
        <v>60.46</v>
      </c>
      <c r="F19" s="19">
        <v>-0.31</v>
      </c>
      <c r="G19" s="20">
        <v>0</v>
      </c>
      <c r="H19" s="20">
        <v>0</v>
      </c>
      <c r="I19" s="20">
        <v>0</v>
      </c>
      <c r="J19" s="20">
        <v>0</v>
      </c>
      <c r="K19" s="21">
        <v>4355</v>
      </c>
      <c r="L19" s="20">
        <v>0</v>
      </c>
    </row>
    <row r="20" spans="1:12" ht="15.75" customHeight="1">
      <c r="A20" s="16" t="s">
        <v>56</v>
      </c>
      <c r="B20" s="16"/>
      <c r="C20" s="16"/>
      <c r="D20" s="16"/>
      <c r="E20" s="16">
        <v>59.58</v>
      </c>
      <c r="F20" s="16">
        <v>-0.32</v>
      </c>
      <c r="G20" s="17">
        <v>0</v>
      </c>
      <c r="H20" s="17">
        <v>0</v>
      </c>
      <c r="I20" s="17">
        <v>0</v>
      </c>
      <c r="J20" s="17">
        <v>0</v>
      </c>
      <c r="K20" s="18">
        <v>4355</v>
      </c>
      <c r="L20" s="17">
        <v>0</v>
      </c>
    </row>
    <row r="21" spans="1:12" ht="15.75" customHeight="1">
      <c r="A21" s="19" t="s">
        <v>83</v>
      </c>
      <c r="B21" s="19"/>
      <c r="C21" s="19"/>
      <c r="D21" s="19"/>
      <c r="E21" s="19">
        <v>59.6</v>
      </c>
      <c r="F21" s="19">
        <v>-0.31</v>
      </c>
      <c r="G21" s="20">
        <v>0</v>
      </c>
      <c r="H21" s="20">
        <v>0</v>
      </c>
      <c r="I21" s="20">
        <v>0</v>
      </c>
      <c r="J21" s="20">
        <v>0</v>
      </c>
      <c r="K21" s="21">
        <v>4245</v>
      </c>
      <c r="L21" s="20">
        <v>0</v>
      </c>
    </row>
    <row r="22" spans="1:12" ht="15.75" customHeight="1">
      <c r="A22" s="16" t="s">
        <v>84</v>
      </c>
      <c r="B22" s="16"/>
      <c r="C22" s="16"/>
      <c r="D22" s="16"/>
      <c r="E22" s="16">
        <v>60.39</v>
      </c>
      <c r="F22" s="16">
        <v>-0.29</v>
      </c>
      <c r="G22" s="17">
        <v>0</v>
      </c>
      <c r="H22" s="17">
        <v>0</v>
      </c>
      <c r="I22" s="17">
        <v>0</v>
      </c>
      <c r="J22" s="17">
        <v>0</v>
      </c>
      <c r="K22" s="18">
        <v>4245</v>
      </c>
      <c r="L22" s="17">
        <v>0</v>
      </c>
    </row>
    <row r="23" spans="1:12" ht="15.75" customHeight="1">
      <c r="A23" s="19" t="s">
        <v>57</v>
      </c>
      <c r="B23" s="19"/>
      <c r="C23" s="19"/>
      <c r="D23" s="19"/>
      <c r="E23" s="19">
        <v>60.25</v>
      </c>
      <c r="F23" s="19">
        <v>-0.29</v>
      </c>
      <c r="G23" s="20">
        <v>0</v>
      </c>
      <c r="H23" s="20">
        <v>0</v>
      </c>
      <c r="I23" s="20">
        <v>0</v>
      </c>
      <c r="J23" s="20">
        <v>0</v>
      </c>
      <c r="K23" s="21">
        <v>4245</v>
      </c>
      <c r="L23" s="20">
        <v>0</v>
      </c>
    </row>
    <row r="24" spans="1:12" ht="15.75" customHeight="1">
      <c r="A24" s="16" t="s">
        <v>85</v>
      </c>
      <c r="B24" s="16"/>
      <c r="C24" s="16"/>
      <c r="D24" s="16"/>
      <c r="E24" s="16">
        <v>65.14</v>
      </c>
      <c r="F24" s="16">
        <v>-0.21</v>
      </c>
      <c r="G24" s="17">
        <v>0</v>
      </c>
      <c r="H24" s="17">
        <v>0</v>
      </c>
      <c r="I24" s="17">
        <v>0</v>
      </c>
      <c r="J24" s="17">
        <v>0</v>
      </c>
      <c r="K24" s="18">
        <v>4880</v>
      </c>
      <c r="L24" s="17">
        <v>0</v>
      </c>
    </row>
    <row r="25" spans="1:12" ht="15.75" customHeight="1">
      <c r="A25" s="19" t="s">
        <v>86</v>
      </c>
      <c r="B25" s="19"/>
      <c r="C25" s="19"/>
      <c r="D25" s="19"/>
      <c r="E25" s="19">
        <v>65.14</v>
      </c>
      <c r="F25" s="19">
        <v>-0.21</v>
      </c>
      <c r="G25" s="20">
        <v>0</v>
      </c>
      <c r="H25" s="20">
        <v>0</v>
      </c>
      <c r="I25" s="20">
        <v>0</v>
      </c>
      <c r="J25" s="20">
        <v>0</v>
      </c>
      <c r="K25" s="21">
        <v>4880</v>
      </c>
      <c r="L25" s="20">
        <v>0</v>
      </c>
    </row>
    <row r="26" spans="1:12" ht="15.75" customHeight="1">
      <c r="A26" s="16" t="s">
        <v>58</v>
      </c>
      <c r="B26" s="16"/>
      <c r="C26" s="16"/>
      <c r="D26" s="16"/>
      <c r="E26" s="16">
        <v>65.01</v>
      </c>
      <c r="F26" s="16">
        <v>-0.21</v>
      </c>
      <c r="G26" s="17">
        <v>0</v>
      </c>
      <c r="H26" s="17">
        <v>0</v>
      </c>
      <c r="I26" s="17">
        <v>0</v>
      </c>
      <c r="J26" s="17">
        <v>0</v>
      </c>
      <c r="K26" s="18">
        <v>4880</v>
      </c>
      <c r="L26" s="17">
        <v>0</v>
      </c>
    </row>
    <row r="27" spans="1:12" ht="15.75" customHeight="1">
      <c r="A27" s="19" t="s">
        <v>87</v>
      </c>
      <c r="B27" s="19"/>
      <c r="C27" s="19"/>
      <c r="D27" s="19"/>
      <c r="E27" s="19">
        <v>68.47</v>
      </c>
      <c r="F27" s="19">
        <v>-0.17</v>
      </c>
      <c r="G27" s="20">
        <v>0</v>
      </c>
      <c r="H27" s="20">
        <v>0</v>
      </c>
      <c r="I27" s="20">
        <v>0</v>
      </c>
      <c r="J27" s="20">
        <v>0</v>
      </c>
      <c r="K27" s="21">
        <v>4680</v>
      </c>
      <c r="L27" s="20">
        <v>0</v>
      </c>
    </row>
    <row r="28" spans="1:12" ht="15.75" customHeight="1">
      <c r="A28" s="16" t="s">
        <v>88</v>
      </c>
      <c r="B28" s="16"/>
      <c r="C28" s="16"/>
      <c r="D28" s="16"/>
      <c r="E28" s="16">
        <v>68.47</v>
      </c>
      <c r="F28" s="16">
        <v>-0.17</v>
      </c>
      <c r="G28" s="17">
        <v>0</v>
      </c>
      <c r="H28" s="17">
        <v>0</v>
      </c>
      <c r="I28" s="17">
        <v>0</v>
      </c>
      <c r="J28" s="17">
        <v>0</v>
      </c>
      <c r="K28" s="18">
        <v>4680</v>
      </c>
      <c r="L28" s="17">
        <v>0</v>
      </c>
    </row>
    <row r="29" spans="1:12" ht="15.75" customHeight="1">
      <c r="A29" s="19" t="s">
        <v>59</v>
      </c>
      <c r="B29" s="19"/>
      <c r="C29" s="19"/>
      <c r="D29" s="19"/>
      <c r="E29" s="19">
        <v>68.56</v>
      </c>
      <c r="F29" s="19">
        <v>-0.17</v>
      </c>
      <c r="G29" s="20">
        <v>0</v>
      </c>
      <c r="H29" s="20">
        <v>0</v>
      </c>
      <c r="I29" s="20">
        <v>0</v>
      </c>
      <c r="J29" s="20">
        <v>0</v>
      </c>
      <c r="K29" s="21">
        <v>4680</v>
      </c>
      <c r="L29" s="20">
        <v>0</v>
      </c>
    </row>
    <row r="30" spans="1:12" ht="15.75" customHeight="1">
      <c r="A30" s="16" t="s">
        <v>89</v>
      </c>
      <c r="B30" s="16"/>
      <c r="C30" s="16"/>
      <c r="D30" s="16"/>
      <c r="E30" s="16">
        <v>62.08</v>
      </c>
      <c r="F30" s="16">
        <v>-0.18</v>
      </c>
      <c r="G30" s="17">
        <v>0</v>
      </c>
      <c r="H30" s="17">
        <v>0</v>
      </c>
      <c r="I30" s="17">
        <v>0</v>
      </c>
      <c r="J30" s="17">
        <v>0</v>
      </c>
      <c r="K30" s="18">
        <v>3610</v>
      </c>
      <c r="L30" s="17">
        <v>0</v>
      </c>
    </row>
    <row r="31" spans="1:12" ht="15.75" customHeight="1">
      <c r="A31" s="19" t="s">
        <v>90</v>
      </c>
      <c r="B31" s="19"/>
      <c r="C31" s="19"/>
      <c r="D31" s="19"/>
      <c r="E31" s="19">
        <v>62.08</v>
      </c>
      <c r="F31" s="19">
        <v>-0.18</v>
      </c>
      <c r="G31" s="20">
        <v>0</v>
      </c>
      <c r="H31" s="20">
        <v>0</v>
      </c>
      <c r="I31" s="20">
        <v>0</v>
      </c>
      <c r="J31" s="20">
        <v>0</v>
      </c>
      <c r="K31" s="21">
        <v>3610</v>
      </c>
      <c r="L31" s="20">
        <v>0</v>
      </c>
    </row>
    <row r="32" spans="1:12" ht="15.75" customHeight="1">
      <c r="A32" s="16" t="s">
        <v>60</v>
      </c>
      <c r="B32" s="16"/>
      <c r="C32" s="16"/>
      <c r="D32" s="16"/>
      <c r="E32" s="16">
        <v>62.08</v>
      </c>
      <c r="F32" s="16">
        <v>-0.18</v>
      </c>
      <c r="G32" s="17">
        <v>0</v>
      </c>
      <c r="H32" s="17">
        <v>0</v>
      </c>
      <c r="I32" s="17">
        <v>0</v>
      </c>
      <c r="J32" s="17">
        <v>0</v>
      </c>
      <c r="K32" s="18">
        <v>3610</v>
      </c>
      <c r="L32" s="17">
        <v>0</v>
      </c>
    </row>
    <row r="33" spans="1:12" ht="15.75" customHeight="1">
      <c r="A33" s="19" t="s">
        <v>91</v>
      </c>
      <c r="B33" s="19"/>
      <c r="C33" s="19"/>
      <c r="D33" s="19"/>
      <c r="E33" s="19">
        <v>61.61</v>
      </c>
      <c r="F33" s="19">
        <v>-0.22</v>
      </c>
      <c r="G33" s="20">
        <v>0</v>
      </c>
      <c r="H33" s="20">
        <v>0</v>
      </c>
      <c r="I33" s="20">
        <v>0</v>
      </c>
      <c r="J33" s="20">
        <v>0</v>
      </c>
      <c r="K33" s="21">
        <v>3610</v>
      </c>
      <c r="L33" s="20">
        <v>0</v>
      </c>
    </row>
    <row r="34" spans="1:12" ht="15.75" customHeight="1">
      <c r="A34" s="16" t="s">
        <v>92</v>
      </c>
      <c r="B34" s="16"/>
      <c r="C34" s="16"/>
      <c r="D34" s="16"/>
      <c r="E34" s="16">
        <v>61.61</v>
      </c>
      <c r="F34" s="16">
        <v>-0.22</v>
      </c>
      <c r="G34" s="17">
        <v>0</v>
      </c>
      <c r="H34" s="17">
        <v>0</v>
      </c>
      <c r="I34" s="17">
        <v>0</v>
      </c>
      <c r="J34" s="17">
        <v>0</v>
      </c>
      <c r="K34" s="18">
        <v>3610</v>
      </c>
      <c r="L34" s="17">
        <v>0</v>
      </c>
    </row>
    <row r="35" spans="1:12" ht="15.75" customHeight="1">
      <c r="A35" s="19" t="s">
        <v>93</v>
      </c>
      <c r="B35" s="19"/>
      <c r="C35" s="19"/>
      <c r="D35" s="19"/>
      <c r="E35" s="19">
        <v>61.61</v>
      </c>
      <c r="F35" s="19">
        <v>-0.22</v>
      </c>
      <c r="G35" s="20">
        <v>0</v>
      </c>
      <c r="H35" s="20">
        <v>0</v>
      </c>
      <c r="I35" s="20">
        <v>0</v>
      </c>
      <c r="J35" s="20">
        <v>0</v>
      </c>
      <c r="K35" s="21">
        <v>3610</v>
      </c>
      <c r="L35" s="20">
        <v>0</v>
      </c>
    </row>
    <row r="36" spans="1:12" ht="15.75" customHeight="1">
      <c r="A36" s="16" t="s">
        <v>94</v>
      </c>
      <c r="B36" s="16"/>
      <c r="C36" s="16"/>
      <c r="D36" s="16"/>
      <c r="E36" s="16">
        <v>66.28</v>
      </c>
      <c r="F36" s="16">
        <v>-0.15</v>
      </c>
      <c r="G36" s="17">
        <v>0</v>
      </c>
      <c r="H36" s="17">
        <v>0</v>
      </c>
      <c r="I36" s="17">
        <v>0</v>
      </c>
      <c r="J36" s="17">
        <v>0</v>
      </c>
      <c r="K36" s="18">
        <v>3640</v>
      </c>
      <c r="L36" s="17">
        <v>0</v>
      </c>
    </row>
    <row r="37" spans="1:12" ht="15.75" customHeight="1">
      <c r="A37" s="19" t="s">
        <v>95</v>
      </c>
      <c r="B37" s="19"/>
      <c r="C37" s="19"/>
      <c r="D37" s="19"/>
      <c r="E37" s="19">
        <v>66.28</v>
      </c>
      <c r="F37" s="19">
        <v>-0.15</v>
      </c>
      <c r="G37" s="20">
        <v>0</v>
      </c>
      <c r="H37" s="20">
        <v>0</v>
      </c>
      <c r="I37" s="20">
        <v>0</v>
      </c>
      <c r="J37" s="20">
        <v>0</v>
      </c>
      <c r="K37" s="21">
        <v>3640</v>
      </c>
      <c r="L37" s="20">
        <v>0</v>
      </c>
    </row>
    <row r="38" spans="1:12" ht="15.75" customHeight="1">
      <c r="A38" s="16" t="s">
        <v>61</v>
      </c>
      <c r="B38" s="16"/>
      <c r="C38" s="16"/>
      <c r="D38" s="16"/>
      <c r="E38" s="16">
        <v>66.28</v>
      </c>
      <c r="F38" s="16">
        <v>-0.15</v>
      </c>
      <c r="G38" s="17">
        <v>0</v>
      </c>
      <c r="H38" s="17">
        <v>0</v>
      </c>
      <c r="I38" s="17">
        <v>0</v>
      </c>
      <c r="J38" s="17">
        <v>0</v>
      </c>
      <c r="K38" s="18">
        <v>3640</v>
      </c>
      <c r="L38" s="17">
        <v>0</v>
      </c>
    </row>
    <row r="39" spans="1:12" ht="15.75" customHeight="1">
      <c r="A39" s="19" t="s">
        <v>96</v>
      </c>
      <c r="B39" s="19"/>
      <c r="C39" s="19"/>
      <c r="D39" s="19"/>
      <c r="E39" s="19">
        <v>70.22</v>
      </c>
      <c r="F39" s="19">
        <v>-0.15</v>
      </c>
      <c r="G39" s="20">
        <v>0</v>
      </c>
      <c r="H39" s="20">
        <v>0</v>
      </c>
      <c r="I39" s="20">
        <v>0</v>
      </c>
      <c r="J39" s="20">
        <v>0</v>
      </c>
      <c r="K39" s="21">
        <v>3780</v>
      </c>
      <c r="L39" s="20">
        <v>0</v>
      </c>
    </row>
    <row r="40" spans="1:12" ht="15.75" customHeight="1">
      <c r="A40" s="16" t="s">
        <v>97</v>
      </c>
      <c r="B40" s="16"/>
      <c r="C40" s="16"/>
      <c r="D40" s="16"/>
      <c r="E40" s="16">
        <v>70.22</v>
      </c>
      <c r="F40" s="16">
        <v>-0.15</v>
      </c>
      <c r="G40" s="17">
        <v>0</v>
      </c>
      <c r="H40" s="17">
        <v>0</v>
      </c>
      <c r="I40" s="17">
        <v>0</v>
      </c>
      <c r="J40" s="17">
        <v>0</v>
      </c>
      <c r="K40" s="18">
        <v>3780</v>
      </c>
      <c r="L40" s="17">
        <v>0</v>
      </c>
    </row>
    <row r="41" spans="1:12" ht="15.75" customHeight="1">
      <c r="A41" s="19" t="s">
        <v>98</v>
      </c>
      <c r="B41" s="19"/>
      <c r="C41" s="19"/>
      <c r="D41" s="19"/>
      <c r="E41" s="19">
        <v>70.22</v>
      </c>
      <c r="F41" s="19">
        <v>-0.15</v>
      </c>
      <c r="G41" s="20">
        <v>0</v>
      </c>
      <c r="H41" s="20">
        <v>0</v>
      </c>
      <c r="I41" s="20">
        <v>0</v>
      </c>
      <c r="J41" s="20">
        <v>0</v>
      </c>
      <c r="K41" s="21">
        <v>3780</v>
      </c>
      <c r="L41" s="20">
        <v>0</v>
      </c>
    </row>
    <row r="42" spans="1:12" ht="15.75" customHeight="1">
      <c r="A42" s="16" t="s">
        <v>99</v>
      </c>
      <c r="B42" s="16"/>
      <c r="C42" s="16"/>
      <c r="D42" s="16"/>
      <c r="E42" s="16">
        <v>63.5</v>
      </c>
      <c r="F42" s="16">
        <v>-0.4</v>
      </c>
      <c r="G42" s="17">
        <v>0</v>
      </c>
      <c r="H42" s="17">
        <v>0</v>
      </c>
      <c r="I42" s="17">
        <v>0</v>
      </c>
      <c r="J42" s="17">
        <v>0</v>
      </c>
      <c r="K42" s="17">
        <v>815</v>
      </c>
      <c r="L42" s="17">
        <v>0</v>
      </c>
    </row>
    <row r="43" spans="1:12" ht="15.75" customHeight="1">
      <c r="A43" s="19" t="s">
        <v>100</v>
      </c>
      <c r="B43" s="19"/>
      <c r="C43" s="19"/>
      <c r="D43" s="19"/>
      <c r="E43" s="19">
        <v>63.5</v>
      </c>
      <c r="F43" s="19">
        <v>-0.4</v>
      </c>
      <c r="G43" s="20">
        <v>0</v>
      </c>
      <c r="H43" s="20">
        <v>0</v>
      </c>
      <c r="I43" s="20">
        <v>0</v>
      </c>
      <c r="J43" s="20">
        <v>0</v>
      </c>
      <c r="K43" s="20">
        <v>815</v>
      </c>
      <c r="L43" s="20">
        <v>0</v>
      </c>
    </row>
    <row r="44" spans="1:12" ht="15.75" customHeight="1">
      <c r="A44" s="16" t="s">
        <v>101</v>
      </c>
      <c r="B44" s="16"/>
      <c r="C44" s="16"/>
      <c r="D44" s="16"/>
      <c r="E44" s="16">
        <v>63.5</v>
      </c>
      <c r="F44" s="16">
        <v>-0.4</v>
      </c>
      <c r="G44" s="17">
        <v>0</v>
      </c>
      <c r="H44" s="17">
        <v>0</v>
      </c>
      <c r="I44" s="17">
        <v>0</v>
      </c>
      <c r="J44" s="17">
        <v>0</v>
      </c>
      <c r="K44" s="17">
        <v>815</v>
      </c>
      <c r="L44" s="17">
        <v>0</v>
      </c>
    </row>
    <row r="45" spans="1:12" ht="15.75" customHeight="1">
      <c r="A45" s="19" t="s">
        <v>102</v>
      </c>
      <c r="B45" s="19"/>
      <c r="C45" s="19"/>
      <c r="D45" s="19"/>
      <c r="E45" s="19">
        <v>63.5</v>
      </c>
      <c r="F45" s="19">
        <v>-0.4</v>
      </c>
      <c r="G45" s="20">
        <v>0</v>
      </c>
      <c r="H45" s="20">
        <v>0</v>
      </c>
      <c r="I45" s="20">
        <v>0</v>
      </c>
      <c r="J45" s="20">
        <v>0</v>
      </c>
      <c r="K45" s="20">
        <v>815</v>
      </c>
      <c r="L45" s="20">
        <v>0</v>
      </c>
    </row>
    <row r="46" spans="1:12" ht="15.75" customHeight="1">
      <c r="A46" s="16" t="s">
        <v>103</v>
      </c>
      <c r="B46" s="16"/>
      <c r="C46" s="16"/>
      <c r="D46" s="16"/>
      <c r="E46" s="16">
        <v>63.5</v>
      </c>
      <c r="F46" s="16">
        <v>-0.4</v>
      </c>
      <c r="G46" s="17">
        <v>0</v>
      </c>
      <c r="H46" s="17">
        <v>0</v>
      </c>
      <c r="I46" s="17">
        <v>0</v>
      </c>
      <c r="J46" s="17">
        <v>0</v>
      </c>
      <c r="K46" s="17">
        <v>815</v>
      </c>
      <c r="L46" s="17">
        <v>0</v>
      </c>
    </row>
    <row r="47" spans="1:12" ht="15.75" customHeight="1">
      <c r="A47" s="19" t="s">
        <v>104</v>
      </c>
      <c r="B47" s="19"/>
      <c r="C47" s="19"/>
      <c r="D47" s="19"/>
      <c r="E47" s="19">
        <v>63.5</v>
      </c>
      <c r="F47" s="19">
        <v>-0.4</v>
      </c>
      <c r="G47" s="20">
        <v>0</v>
      </c>
      <c r="H47" s="20">
        <v>0</v>
      </c>
      <c r="I47" s="20">
        <v>0</v>
      </c>
      <c r="J47" s="20">
        <v>0</v>
      </c>
      <c r="K47" s="20">
        <v>815</v>
      </c>
      <c r="L47" s="20">
        <v>0</v>
      </c>
    </row>
    <row r="48" spans="1:12" ht="15.75" customHeight="1">
      <c r="A48" s="16" t="s">
        <v>105</v>
      </c>
      <c r="B48" s="16"/>
      <c r="C48" s="16"/>
      <c r="D48" s="16"/>
      <c r="E48" s="16">
        <v>70.47</v>
      </c>
      <c r="F48" s="16">
        <v>0.05</v>
      </c>
      <c r="G48" s="17">
        <v>0</v>
      </c>
      <c r="H48" s="17">
        <v>0</v>
      </c>
      <c r="I48" s="17">
        <v>0</v>
      </c>
      <c r="J48" s="17">
        <v>0</v>
      </c>
      <c r="K48" s="17">
        <v>730</v>
      </c>
      <c r="L48" s="17">
        <v>0</v>
      </c>
    </row>
    <row r="49" spans="1:12" ht="15.75" customHeight="1">
      <c r="A49" s="19" t="s">
        <v>106</v>
      </c>
      <c r="B49" s="19"/>
      <c r="C49" s="19"/>
      <c r="D49" s="19"/>
      <c r="E49" s="19">
        <v>70.47</v>
      </c>
      <c r="F49" s="19">
        <v>0.05</v>
      </c>
      <c r="G49" s="20">
        <v>0</v>
      </c>
      <c r="H49" s="20">
        <v>0</v>
      </c>
      <c r="I49" s="20">
        <v>0</v>
      </c>
      <c r="J49" s="20">
        <v>0</v>
      </c>
      <c r="K49" s="20">
        <v>730</v>
      </c>
      <c r="L49" s="20">
        <v>0</v>
      </c>
    </row>
    <row r="50" spans="1:12" ht="15.75" customHeight="1">
      <c r="A50" s="16" t="s">
        <v>62</v>
      </c>
      <c r="B50" s="16"/>
      <c r="C50" s="16"/>
      <c r="D50" s="16"/>
      <c r="E50" s="16">
        <v>70.47</v>
      </c>
      <c r="F50" s="16">
        <v>0.05</v>
      </c>
      <c r="G50" s="17">
        <v>0</v>
      </c>
      <c r="H50" s="17">
        <v>0</v>
      </c>
      <c r="I50" s="17">
        <v>0</v>
      </c>
      <c r="J50" s="17">
        <v>0</v>
      </c>
      <c r="K50" s="17">
        <v>730</v>
      </c>
      <c r="L50" s="17">
        <v>0</v>
      </c>
    </row>
    <row r="51" spans="1:12" ht="15.75" customHeight="1">
      <c r="A51" s="19" t="s">
        <v>107</v>
      </c>
      <c r="B51" s="19"/>
      <c r="C51" s="19"/>
      <c r="D51" s="19"/>
      <c r="E51" s="19">
        <v>70.59</v>
      </c>
      <c r="F51" s="19">
        <v>0.05</v>
      </c>
      <c r="G51" s="20">
        <v>0</v>
      </c>
      <c r="H51" s="20">
        <v>0</v>
      </c>
      <c r="I51" s="20">
        <v>0</v>
      </c>
      <c r="J51" s="20">
        <v>0</v>
      </c>
      <c r="K51" s="20">
        <v>730</v>
      </c>
      <c r="L51" s="20">
        <v>0</v>
      </c>
    </row>
    <row r="52" spans="1:12" ht="15.75" customHeight="1">
      <c r="A52" s="16" t="s">
        <v>108</v>
      </c>
      <c r="B52" s="16"/>
      <c r="C52" s="16"/>
      <c r="D52" s="16"/>
      <c r="E52" s="16">
        <v>70.59</v>
      </c>
      <c r="F52" s="16">
        <v>0.05</v>
      </c>
      <c r="G52" s="17">
        <v>0</v>
      </c>
      <c r="H52" s="17">
        <v>0</v>
      </c>
      <c r="I52" s="17">
        <v>0</v>
      </c>
      <c r="J52" s="17">
        <v>0</v>
      </c>
      <c r="K52" s="17">
        <v>730</v>
      </c>
      <c r="L52" s="17">
        <v>0</v>
      </c>
    </row>
    <row r="53" spans="1:12" ht="15.75" customHeight="1">
      <c r="A53" s="19" t="s">
        <v>109</v>
      </c>
      <c r="B53" s="19"/>
      <c r="C53" s="19"/>
      <c r="D53" s="19"/>
      <c r="E53" s="19">
        <v>70.59</v>
      </c>
      <c r="F53" s="19">
        <v>0.05</v>
      </c>
      <c r="G53" s="20">
        <v>0</v>
      </c>
      <c r="H53" s="20">
        <v>0</v>
      </c>
      <c r="I53" s="20">
        <v>0</v>
      </c>
      <c r="J53" s="20">
        <v>0</v>
      </c>
      <c r="K53" s="20">
        <v>730</v>
      </c>
      <c r="L53" s="20">
        <v>0</v>
      </c>
    </row>
    <row r="54" spans="1:12" ht="15.75" customHeight="1">
      <c r="A54" s="16" t="s">
        <v>110</v>
      </c>
      <c r="B54" s="16"/>
      <c r="C54" s="16"/>
      <c r="D54" s="16"/>
      <c r="E54" s="16">
        <v>65.98</v>
      </c>
      <c r="F54" s="16">
        <v>-0.21</v>
      </c>
      <c r="G54" s="17">
        <v>0</v>
      </c>
      <c r="H54" s="17">
        <v>0</v>
      </c>
      <c r="I54" s="17">
        <v>0</v>
      </c>
      <c r="J54" s="17">
        <v>0</v>
      </c>
      <c r="K54" s="17">
        <v>320</v>
      </c>
      <c r="L54" s="17">
        <v>0</v>
      </c>
    </row>
    <row r="55" spans="1:12" ht="15.75" customHeight="1">
      <c r="A55" s="19" t="s">
        <v>111</v>
      </c>
      <c r="B55" s="19"/>
      <c r="C55" s="19"/>
      <c r="D55" s="19"/>
      <c r="E55" s="19">
        <v>65.98</v>
      </c>
      <c r="F55" s="19">
        <v>-0.21</v>
      </c>
      <c r="G55" s="20">
        <v>0</v>
      </c>
      <c r="H55" s="20">
        <v>0</v>
      </c>
      <c r="I55" s="20">
        <v>0</v>
      </c>
      <c r="J55" s="20">
        <v>0</v>
      </c>
      <c r="K55" s="20">
        <v>320</v>
      </c>
      <c r="L55" s="20">
        <v>0</v>
      </c>
    </row>
    <row r="56" spans="1:12" ht="15.75" customHeight="1">
      <c r="A56" s="16" t="s">
        <v>112</v>
      </c>
      <c r="B56" s="16"/>
      <c r="C56" s="16"/>
      <c r="D56" s="16"/>
      <c r="E56" s="16">
        <v>65.98</v>
      </c>
      <c r="F56" s="16">
        <v>-0.21</v>
      </c>
      <c r="G56" s="17">
        <v>0</v>
      </c>
      <c r="H56" s="17">
        <v>0</v>
      </c>
      <c r="I56" s="17">
        <v>0</v>
      </c>
      <c r="J56" s="17">
        <v>0</v>
      </c>
      <c r="K56" s="17">
        <v>320</v>
      </c>
      <c r="L56" s="17">
        <v>0</v>
      </c>
    </row>
    <row r="57" spans="1:12" ht="15.75" customHeight="1">
      <c r="A57" s="19" t="s">
        <v>113</v>
      </c>
      <c r="B57" s="19"/>
      <c r="C57" s="19"/>
      <c r="D57" s="19"/>
      <c r="E57" s="19">
        <v>65.98</v>
      </c>
      <c r="F57" s="19">
        <v>-0.21</v>
      </c>
      <c r="G57" s="20">
        <v>0</v>
      </c>
      <c r="H57" s="20">
        <v>0</v>
      </c>
      <c r="I57" s="20">
        <v>0</v>
      </c>
      <c r="J57" s="20">
        <v>0</v>
      </c>
      <c r="K57" s="20">
        <v>320</v>
      </c>
      <c r="L57" s="20">
        <v>0</v>
      </c>
    </row>
    <row r="58" spans="1:12" ht="15.75" customHeight="1">
      <c r="A58" s="16" t="s">
        <v>114</v>
      </c>
      <c r="B58" s="16"/>
      <c r="C58" s="16"/>
      <c r="D58" s="16"/>
      <c r="E58" s="16">
        <v>65.98</v>
      </c>
      <c r="F58" s="16">
        <v>-0.21</v>
      </c>
      <c r="G58" s="17">
        <v>0</v>
      </c>
      <c r="H58" s="17">
        <v>0</v>
      </c>
      <c r="I58" s="17">
        <v>0</v>
      </c>
      <c r="J58" s="17">
        <v>0</v>
      </c>
      <c r="K58" s="17">
        <v>320</v>
      </c>
      <c r="L58" s="17">
        <v>0</v>
      </c>
    </row>
    <row r="59" spans="1:12" ht="15.75" customHeight="1">
      <c r="A59" s="19" t="s">
        <v>115</v>
      </c>
      <c r="B59" s="19"/>
      <c r="C59" s="19"/>
      <c r="D59" s="19"/>
      <c r="E59" s="19">
        <v>65.98</v>
      </c>
      <c r="F59" s="19">
        <v>-0.21</v>
      </c>
      <c r="G59" s="20">
        <v>0</v>
      </c>
      <c r="H59" s="20">
        <v>0</v>
      </c>
      <c r="I59" s="20">
        <v>0</v>
      </c>
      <c r="J59" s="20">
        <v>0</v>
      </c>
      <c r="K59" s="20">
        <v>320</v>
      </c>
      <c r="L59" s="20">
        <v>0</v>
      </c>
    </row>
    <row r="60" spans="1:12" ht="15.75" customHeight="1">
      <c r="A60" s="16" t="s">
        <v>116</v>
      </c>
      <c r="B60" s="16"/>
      <c r="C60" s="16"/>
      <c r="D60" s="16"/>
      <c r="E60" s="16">
        <v>72.47</v>
      </c>
      <c r="F60" s="16">
        <v>-0.01</v>
      </c>
      <c r="G60" s="17">
        <v>0</v>
      </c>
      <c r="H60" s="17">
        <v>0</v>
      </c>
      <c r="I60" s="17">
        <v>0</v>
      </c>
      <c r="J60" s="17">
        <v>0</v>
      </c>
      <c r="K60" s="17">
        <v>230</v>
      </c>
      <c r="L60" s="17">
        <v>0</v>
      </c>
    </row>
    <row r="61" spans="1:12" ht="15.75" customHeight="1">
      <c r="A61" s="19" t="s">
        <v>117</v>
      </c>
      <c r="B61" s="19"/>
      <c r="C61" s="19"/>
      <c r="D61" s="19"/>
      <c r="E61" s="19">
        <v>72.47</v>
      </c>
      <c r="F61" s="19">
        <v>-0.01</v>
      </c>
      <c r="G61" s="20">
        <v>0</v>
      </c>
      <c r="H61" s="20">
        <v>0</v>
      </c>
      <c r="I61" s="20">
        <v>0</v>
      </c>
      <c r="J61" s="20">
        <v>0</v>
      </c>
      <c r="K61" s="20">
        <v>230</v>
      </c>
      <c r="L61" s="20">
        <v>0</v>
      </c>
    </row>
    <row r="62" spans="1:12" ht="15.75" customHeight="1">
      <c r="A62" s="16" t="s">
        <v>63</v>
      </c>
      <c r="B62" s="16"/>
      <c r="C62" s="16"/>
      <c r="D62" s="16"/>
      <c r="E62" s="16">
        <v>72.47</v>
      </c>
      <c r="F62" s="16">
        <v>-0.01</v>
      </c>
      <c r="G62" s="17">
        <v>0</v>
      </c>
      <c r="H62" s="17">
        <v>0</v>
      </c>
      <c r="I62" s="17">
        <v>0</v>
      </c>
      <c r="J62" s="17">
        <v>0</v>
      </c>
      <c r="K62" s="17">
        <v>230</v>
      </c>
      <c r="L62" s="17">
        <v>0</v>
      </c>
    </row>
    <row r="63" spans="1:12" ht="15.75" customHeight="1">
      <c r="A63" s="19" t="s">
        <v>118</v>
      </c>
      <c r="B63" s="19"/>
      <c r="C63" s="19"/>
      <c r="D63" s="19"/>
      <c r="E63" s="19">
        <v>72.44</v>
      </c>
      <c r="F63" s="19">
        <v>-0.01</v>
      </c>
      <c r="G63" s="20">
        <v>0</v>
      </c>
      <c r="H63" s="20">
        <v>0</v>
      </c>
      <c r="I63" s="20">
        <v>0</v>
      </c>
      <c r="J63" s="20">
        <v>0</v>
      </c>
      <c r="K63" s="20">
        <v>230</v>
      </c>
      <c r="L63" s="20">
        <v>0</v>
      </c>
    </row>
    <row r="64" spans="1:12" ht="15.75" customHeight="1">
      <c r="A64" s="16" t="s">
        <v>119</v>
      </c>
      <c r="B64" s="16"/>
      <c r="C64" s="16"/>
      <c r="D64" s="16"/>
      <c r="E64" s="16">
        <v>72.44</v>
      </c>
      <c r="F64" s="16">
        <v>-0.01</v>
      </c>
      <c r="G64" s="17">
        <v>0</v>
      </c>
      <c r="H64" s="17">
        <v>0</v>
      </c>
      <c r="I64" s="17">
        <v>0</v>
      </c>
      <c r="J64" s="17">
        <v>0</v>
      </c>
      <c r="K64" s="17">
        <v>230</v>
      </c>
      <c r="L64" s="17">
        <v>0</v>
      </c>
    </row>
    <row r="65" spans="1:12" ht="15.75" customHeight="1">
      <c r="A65" s="19" t="s">
        <v>120</v>
      </c>
      <c r="B65" s="19"/>
      <c r="C65" s="19"/>
      <c r="D65" s="19"/>
      <c r="E65" s="19">
        <v>72.44</v>
      </c>
      <c r="F65" s="19">
        <v>-0.01</v>
      </c>
      <c r="G65" s="20">
        <v>0</v>
      </c>
      <c r="H65" s="20">
        <v>0</v>
      </c>
      <c r="I65" s="20">
        <v>0</v>
      </c>
      <c r="J65" s="20">
        <v>0</v>
      </c>
      <c r="K65" s="20">
        <v>230</v>
      </c>
      <c r="L65" s="20">
        <v>0</v>
      </c>
    </row>
    <row r="66" spans="1:12" ht="15.75" customHeight="1">
      <c r="A66" s="16" t="s">
        <v>121</v>
      </c>
      <c r="B66" s="16"/>
      <c r="C66" s="16"/>
      <c r="D66" s="16"/>
      <c r="E66" s="16">
        <v>67.87</v>
      </c>
      <c r="F66" s="16">
        <v>-0.12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</row>
    <row r="67" spans="1:12" ht="15.75" customHeight="1">
      <c r="A67" s="19" t="s">
        <v>122</v>
      </c>
      <c r="B67" s="19"/>
      <c r="C67" s="19"/>
      <c r="D67" s="19"/>
      <c r="E67" s="19">
        <v>67.87</v>
      </c>
      <c r="F67" s="19">
        <v>-0.12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</row>
    <row r="68" spans="1:12" ht="15.75" customHeight="1">
      <c r="A68" s="16" t="s">
        <v>123</v>
      </c>
      <c r="B68" s="16"/>
      <c r="C68" s="16"/>
      <c r="D68" s="16"/>
      <c r="E68" s="16">
        <v>67.87</v>
      </c>
      <c r="F68" s="16">
        <v>-0.12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</row>
    <row r="69" spans="1:12" ht="15.75" customHeight="1">
      <c r="A69" s="19" t="s">
        <v>124</v>
      </c>
      <c r="B69" s="19"/>
      <c r="C69" s="19"/>
      <c r="D69" s="19"/>
      <c r="E69" s="19">
        <v>67.87</v>
      </c>
      <c r="F69" s="19">
        <v>-0.12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</row>
    <row r="70" spans="1:12" ht="15.75" customHeight="1">
      <c r="A70" s="16" t="s">
        <v>125</v>
      </c>
      <c r="B70" s="16"/>
      <c r="C70" s="16"/>
      <c r="D70" s="16"/>
      <c r="E70" s="16">
        <v>67.87</v>
      </c>
      <c r="F70" s="16">
        <v>-0.12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</row>
    <row r="71" spans="1:12" ht="15.75" customHeight="1">
      <c r="A71" s="19" t="s">
        <v>126</v>
      </c>
      <c r="B71" s="19"/>
      <c r="C71" s="19"/>
      <c r="D71" s="19"/>
      <c r="E71" s="19">
        <v>67.87</v>
      </c>
      <c r="F71" s="19">
        <v>-0.12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</row>
    <row r="72" spans="1:12" ht="15.75" customHeight="1">
      <c r="A72" s="16" t="s">
        <v>127</v>
      </c>
      <c r="B72" s="16"/>
      <c r="C72" s="16"/>
      <c r="D72" s="16"/>
      <c r="E72" s="16">
        <v>75.09</v>
      </c>
      <c r="F72" s="16">
        <v>0.09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</row>
    <row r="73" spans="1:12" ht="15.75" customHeight="1">
      <c r="A73" s="19" t="s">
        <v>128</v>
      </c>
      <c r="B73" s="19"/>
      <c r="C73" s="19"/>
      <c r="D73" s="19"/>
      <c r="E73" s="19">
        <v>75.09</v>
      </c>
      <c r="F73" s="19">
        <v>0.09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</row>
    <row r="74" spans="1:12" ht="15.75" customHeight="1">
      <c r="A74" s="16" t="s">
        <v>64</v>
      </c>
      <c r="B74" s="16"/>
      <c r="C74" s="16"/>
      <c r="D74" s="16"/>
      <c r="E74" s="16">
        <v>75.09</v>
      </c>
      <c r="F74" s="16">
        <v>0.09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</row>
    <row r="75" spans="1:12" ht="15.75" customHeight="1">
      <c r="A75" s="19" t="s">
        <v>129</v>
      </c>
      <c r="B75" s="19"/>
      <c r="C75" s="19"/>
      <c r="D75" s="19"/>
      <c r="E75" s="19">
        <v>75.09</v>
      </c>
      <c r="F75" s="19">
        <v>0.09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</row>
    <row r="76" spans="1:12" ht="15.75" customHeight="1">
      <c r="A76" s="16" t="s">
        <v>130</v>
      </c>
      <c r="B76" s="16"/>
      <c r="C76" s="16"/>
      <c r="D76" s="16"/>
      <c r="E76" s="16">
        <v>75.09</v>
      </c>
      <c r="F76" s="16">
        <v>0.09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</row>
    <row r="77" spans="1:12" ht="15.75" customHeight="1">
      <c r="A77" s="19" t="s">
        <v>131</v>
      </c>
      <c r="B77" s="19"/>
      <c r="C77" s="19"/>
      <c r="D77" s="19"/>
      <c r="E77" s="19">
        <v>75.09</v>
      </c>
      <c r="F77" s="19">
        <v>0.09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</row>
    <row r="78" spans="1:12" ht="15.75" customHeight="1">
      <c r="A78" s="16" t="s">
        <v>132</v>
      </c>
      <c r="B78" s="16"/>
      <c r="C78" s="16"/>
      <c r="D78" s="16"/>
      <c r="E78" s="16">
        <v>69.67</v>
      </c>
      <c r="F78" s="16">
        <v>-0.12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</row>
    <row r="79" spans="1:12" ht="15.75" customHeight="1">
      <c r="A79" s="19" t="s">
        <v>133</v>
      </c>
      <c r="B79" s="19"/>
      <c r="C79" s="19"/>
      <c r="D79" s="19"/>
      <c r="E79" s="19">
        <v>69.67</v>
      </c>
      <c r="F79" s="19">
        <v>-0.12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</row>
    <row r="80" spans="1:12" ht="15.75" customHeight="1">
      <c r="A80" s="16" t="s">
        <v>134</v>
      </c>
      <c r="B80" s="16"/>
      <c r="C80" s="16"/>
      <c r="D80" s="16"/>
      <c r="E80" s="16">
        <v>69.67</v>
      </c>
      <c r="F80" s="16">
        <v>-0.12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</row>
    <row r="81" spans="1:12" ht="15.75" customHeight="1">
      <c r="A81" s="19" t="s">
        <v>135</v>
      </c>
      <c r="B81" s="19"/>
      <c r="C81" s="19"/>
      <c r="D81" s="19"/>
      <c r="E81" s="19">
        <v>69.67</v>
      </c>
      <c r="F81" s="19">
        <v>-0.12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</row>
    <row r="82" spans="1:12" ht="15.75" customHeight="1">
      <c r="A82" s="16" t="s">
        <v>136</v>
      </c>
      <c r="B82" s="16"/>
      <c r="C82" s="16"/>
      <c r="D82" s="16"/>
      <c r="E82" s="16">
        <v>69.67</v>
      </c>
      <c r="F82" s="16">
        <v>-0.12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</row>
    <row r="83" spans="1:12" ht="15.75" customHeight="1">
      <c r="A83" s="19" t="s">
        <v>137</v>
      </c>
      <c r="B83" s="19"/>
      <c r="C83" s="19"/>
      <c r="D83" s="19"/>
      <c r="E83" s="19">
        <v>69.67</v>
      </c>
      <c r="F83" s="19">
        <v>-0.12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</row>
    <row r="84" spans="1:12" ht="15.75" customHeight="1">
      <c r="A84" s="92" t="s">
        <v>69</v>
      </c>
      <c r="B84" s="92"/>
      <c r="C84" s="92"/>
      <c r="D84" s="92"/>
      <c r="E84" s="92"/>
      <c r="F84" s="92"/>
      <c r="G84" s="22">
        <v>6215</v>
      </c>
      <c r="H84" s="23">
        <v>70</v>
      </c>
      <c r="I84" s="23">
        <v>0</v>
      </c>
      <c r="J84" s="23">
        <v>0</v>
      </c>
      <c r="K84" s="22">
        <v>239235</v>
      </c>
      <c r="L84" s="22">
        <v>6625</v>
      </c>
    </row>
    <row r="87" spans="1:2" ht="63.75">
      <c r="A87" s="24" t="s">
        <v>70</v>
      </c>
      <c r="B87" s="24" t="s">
        <v>71</v>
      </c>
    </row>
  </sheetData>
  <sheetProtection/>
  <mergeCells count="12">
    <mergeCell ref="I4:I5"/>
    <mergeCell ref="J4:J5"/>
    <mergeCell ref="K4:K5"/>
    <mergeCell ref="A84:F84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82" right="0.7" top="1.13" bottom="0.75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63"/>
  <sheetViews>
    <sheetView zoomScalePageLayoutView="0" workbookViewId="0" topLeftCell="A4">
      <selection activeCell="L20" sqref="L20"/>
    </sheetView>
  </sheetViews>
  <sheetFormatPr defaultColWidth="9.140625" defaultRowHeight="12.75"/>
  <cols>
    <col min="1" max="1" width="11.00390625" style="1" bestFit="1" customWidth="1"/>
    <col min="2" max="2" width="36.57421875" style="1" bestFit="1" customWidth="1"/>
    <col min="3" max="3" width="5.140625" style="1" customWidth="1"/>
    <col min="4" max="4" width="4.57421875" style="1" customWidth="1"/>
    <col min="5" max="5" width="6.00390625" style="1" customWidth="1"/>
    <col min="6" max="6" width="5.7109375" style="1" customWidth="1"/>
    <col min="7" max="7" width="3.8515625" style="1" customWidth="1"/>
    <col min="8" max="9" width="4.421875" style="1" customWidth="1"/>
    <col min="10" max="10" width="6.00390625" style="1" customWidth="1"/>
    <col min="11" max="11" width="10.140625" style="1" bestFit="1" customWidth="1"/>
    <col min="12" max="12" width="14.8515625" style="1" bestFit="1" customWidth="1"/>
    <col min="13" max="16384" width="9.140625" style="1" customWidth="1"/>
  </cols>
  <sheetData>
    <row r="1" ht="12.75">
      <c r="A1" s="13" t="s">
        <v>138</v>
      </c>
    </row>
    <row r="2" ht="12.75">
      <c r="A2" s="14">
        <v>40605</v>
      </c>
    </row>
    <row r="4" spans="1:12" ht="12.75" customHeight="1">
      <c r="A4" s="91" t="s">
        <v>38</v>
      </c>
      <c r="B4" s="91" t="s">
        <v>39</v>
      </c>
      <c r="C4" s="91" t="s">
        <v>40</v>
      </c>
      <c r="D4" s="91" t="s">
        <v>41</v>
      </c>
      <c r="E4" s="91" t="s">
        <v>42</v>
      </c>
      <c r="F4" s="91" t="s">
        <v>43</v>
      </c>
      <c r="G4" s="91" t="s">
        <v>44</v>
      </c>
      <c r="H4" s="91" t="s">
        <v>45</v>
      </c>
      <c r="I4" s="91" t="s">
        <v>46</v>
      </c>
      <c r="J4" s="91" t="s">
        <v>47</v>
      </c>
      <c r="K4" s="91" t="s">
        <v>48</v>
      </c>
      <c r="L4" s="15" t="s">
        <v>49</v>
      </c>
    </row>
    <row r="5" spans="1:12" ht="12.7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15" t="s">
        <v>50</v>
      </c>
    </row>
    <row r="6" spans="1:12" ht="15.75" customHeight="1">
      <c r="A6" s="16" t="s">
        <v>139</v>
      </c>
      <c r="B6" s="16"/>
      <c r="C6" s="16"/>
      <c r="D6" s="16"/>
      <c r="E6" s="16">
        <v>48.7</v>
      </c>
      <c r="F6" s="16">
        <v>0.2</v>
      </c>
      <c r="G6" s="17">
        <v>0</v>
      </c>
      <c r="H6" s="17">
        <v>0</v>
      </c>
      <c r="I6" s="17">
        <v>0</v>
      </c>
      <c r="J6" s="17">
        <v>0</v>
      </c>
      <c r="K6" s="17">
        <v>420</v>
      </c>
      <c r="L6" s="17">
        <v>0</v>
      </c>
    </row>
    <row r="7" spans="1:12" ht="15.75" customHeight="1">
      <c r="A7" s="19" t="s">
        <v>140</v>
      </c>
      <c r="B7" s="19"/>
      <c r="C7" s="19"/>
      <c r="D7" s="19"/>
      <c r="E7" s="19">
        <v>48.79</v>
      </c>
      <c r="F7" s="19">
        <v>0.13</v>
      </c>
      <c r="G7" s="20">
        <v>0</v>
      </c>
      <c r="H7" s="20">
        <v>0</v>
      </c>
      <c r="I7" s="20">
        <v>0</v>
      </c>
      <c r="J7" s="20">
        <v>0</v>
      </c>
      <c r="K7" s="20">
        <v>420</v>
      </c>
      <c r="L7" s="20">
        <v>0</v>
      </c>
    </row>
    <row r="8" spans="1:12" ht="15.75" customHeight="1">
      <c r="A8" s="16" t="s">
        <v>141</v>
      </c>
      <c r="B8" s="16"/>
      <c r="C8" s="16"/>
      <c r="D8" s="16"/>
      <c r="E8" s="16">
        <v>49.12</v>
      </c>
      <c r="F8" s="16">
        <v>0.14</v>
      </c>
      <c r="G8" s="17">
        <v>0</v>
      </c>
      <c r="H8" s="17">
        <v>0</v>
      </c>
      <c r="I8" s="17">
        <v>0</v>
      </c>
      <c r="J8" s="17">
        <v>0</v>
      </c>
      <c r="K8" s="17">
        <v>420</v>
      </c>
      <c r="L8" s="17">
        <v>0</v>
      </c>
    </row>
    <row r="9" spans="1:12" ht="15.75" customHeight="1">
      <c r="A9" s="19" t="s">
        <v>142</v>
      </c>
      <c r="B9" s="19"/>
      <c r="C9" s="19"/>
      <c r="D9" s="19"/>
      <c r="E9" s="19">
        <v>49.01</v>
      </c>
      <c r="F9" s="19">
        <v>-0.04</v>
      </c>
      <c r="G9" s="20">
        <v>0</v>
      </c>
      <c r="H9" s="20">
        <v>0</v>
      </c>
      <c r="I9" s="20">
        <v>0</v>
      </c>
      <c r="J9" s="20">
        <v>0</v>
      </c>
      <c r="K9" s="20">
        <v>420</v>
      </c>
      <c r="L9" s="20">
        <v>0</v>
      </c>
    </row>
    <row r="10" spans="1:12" ht="15.75" customHeight="1">
      <c r="A10" s="16" t="s">
        <v>143</v>
      </c>
      <c r="B10" s="16"/>
      <c r="C10" s="16"/>
      <c r="D10" s="16"/>
      <c r="E10" s="16">
        <v>48.96</v>
      </c>
      <c r="F10" s="16">
        <v>-0.09</v>
      </c>
      <c r="G10" s="17">
        <v>0</v>
      </c>
      <c r="H10" s="17">
        <v>0</v>
      </c>
      <c r="I10" s="17">
        <v>0</v>
      </c>
      <c r="J10" s="17">
        <v>0</v>
      </c>
      <c r="K10" s="17">
        <v>420</v>
      </c>
      <c r="L10" s="17">
        <v>0</v>
      </c>
    </row>
    <row r="11" spans="1:12" ht="15.75" customHeight="1">
      <c r="A11" s="19" t="s">
        <v>144</v>
      </c>
      <c r="B11" s="19"/>
      <c r="C11" s="19"/>
      <c r="D11" s="19"/>
      <c r="E11" s="19">
        <v>49.52</v>
      </c>
      <c r="F11" s="19">
        <v>0</v>
      </c>
      <c r="G11" s="20">
        <v>0</v>
      </c>
      <c r="H11" s="20">
        <v>0</v>
      </c>
      <c r="I11" s="20">
        <v>0</v>
      </c>
      <c r="J11" s="20">
        <v>0</v>
      </c>
      <c r="K11" s="20">
        <v>420</v>
      </c>
      <c r="L11" s="20">
        <v>0</v>
      </c>
    </row>
    <row r="12" spans="1:12" ht="15.75" customHeight="1">
      <c r="A12" s="16" t="s">
        <v>145</v>
      </c>
      <c r="B12" s="16"/>
      <c r="C12" s="16"/>
      <c r="D12" s="16"/>
      <c r="E12" s="16">
        <v>53.85</v>
      </c>
      <c r="F12" s="16">
        <v>-0.06</v>
      </c>
      <c r="G12" s="17">
        <v>0</v>
      </c>
      <c r="H12" s="17">
        <v>0</v>
      </c>
      <c r="I12" s="17">
        <v>0</v>
      </c>
      <c r="J12" s="17">
        <v>0</v>
      </c>
      <c r="K12" s="17">
        <v>720</v>
      </c>
      <c r="L12" s="17">
        <v>0</v>
      </c>
    </row>
    <row r="13" spans="1:12" ht="15.75" customHeight="1">
      <c r="A13" s="19" t="s">
        <v>146</v>
      </c>
      <c r="B13" s="19"/>
      <c r="C13" s="19"/>
      <c r="D13" s="19"/>
      <c r="E13" s="19">
        <v>53.85</v>
      </c>
      <c r="F13" s="19">
        <v>-0.06</v>
      </c>
      <c r="G13" s="20">
        <v>0</v>
      </c>
      <c r="H13" s="20">
        <v>0</v>
      </c>
      <c r="I13" s="20">
        <v>0</v>
      </c>
      <c r="J13" s="20">
        <v>0</v>
      </c>
      <c r="K13" s="20">
        <v>720</v>
      </c>
      <c r="L13" s="20">
        <v>0</v>
      </c>
    </row>
    <row r="14" spans="1:12" ht="15.75" customHeight="1">
      <c r="A14" s="16" t="s">
        <v>147</v>
      </c>
      <c r="B14" s="16"/>
      <c r="C14" s="16"/>
      <c r="D14" s="16"/>
      <c r="E14" s="16">
        <v>53.85</v>
      </c>
      <c r="F14" s="16">
        <v>-0.06</v>
      </c>
      <c r="G14" s="17">
        <v>0</v>
      </c>
      <c r="H14" s="17">
        <v>0</v>
      </c>
      <c r="I14" s="17">
        <v>0</v>
      </c>
      <c r="J14" s="17">
        <v>0</v>
      </c>
      <c r="K14" s="17">
        <v>720</v>
      </c>
      <c r="L14" s="17">
        <v>0</v>
      </c>
    </row>
    <row r="15" spans="1:12" ht="15.75" customHeight="1">
      <c r="A15" s="19" t="s">
        <v>148</v>
      </c>
      <c r="B15" s="19"/>
      <c r="C15" s="19"/>
      <c r="D15" s="19"/>
      <c r="E15" s="19">
        <v>55.72</v>
      </c>
      <c r="F15" s="19">
        <v>0.01</v>
      </c>
      <c r="G15" s="20">
        <v>0</v>
      </c>
      <c r="H15" s="20">
        <v>0</v>
      </c>
      <c r="I15" s="20">
        <v>0</v>
      </c>
      <c r="J15" s="20">
        <v>0</v>
      </c>
      <c r="K15" s="20">
        <v>720</v>
      </c>
      <c r="L15" s="20">
        <v>0</v>
      </c>
    </row>
    <row r="16" spans="1:12" ht="15.75" customHeight="1">
      <c r="A16" s="16" t="s">
        <v>149</v>
      </c>
      <c r="B16" s="16"/>
      <c r="C16" s="16"/>
      <c r="D16" s="16"/>
      <c r="E16" s="16">
        <v>55.72</v>
      </c>
      <c r="F16" s="16">
        <v>0.01</v>
      </c>
      <c r="G16" s="17">
        <v>0</v>
      </c>
      <c r="H16" s="17">
        <v>0</v>
      </c>
      <c r="I16" s="17">
        <v>0</v>
      </c>
      <c r="J16" s="17">
        <v>0</v>
      </c>
      <c r="K16" s="17">
        <v>720</v>
      </c>
      <c r="L16" s="17">
        <v>0</v>
      </c>
    </row>
    <row r="17" spans="1:12" ht="15.75" customHeight="1">
      <c r="A17" s="19" t="s">
        <v>150</v>
      </c>
      <c r="B17" s="19"/>
      <c r="C17" s="19"/>
      <c r="D17" s="19"/>
      <c r="E17" s="19">
        <v>55.72</v>
      </c>
      <c r="F17" s="19">
        <v>0.01</v>
      </c>
      <c r="G17" s="20">
        <v>0</v>
      </c>
      <c r="H17" s="20">
        <v>0</v>
      </c>
      <c r="I17" s="20">
        <v>0</v>
      </c>
      <c r="J17" s="20">
        <v>0</v>
      </c>
      <c r="K17" s="20">
        <v>720</v>
      </c>
      <c r="L17" s="20">
        <v>0</v>
      </c>
    </row>
    <row r="18" spans="1:12" ht="15.75" customHeight="1">
      <c r="A18" s="16" t="s">
        <v>151</v>
      </c>
      <c r="B18" s="16"/>
      <c r="C18" s="16"/>
      <c r="D18" s="16"/>
      <c r="E18" s="16">
        <v>51.32</v>
      </c>
      <c r="F18" s="16">
        <v>-0.21</v>
      </c>
      <c r="G18" s="17">
        <v>0</v>
      </c>
      <c r="H18" s="17">
        <v>0</v>
      </c>
      <c r="I18" s="17">
        <v>0</v>
      </c>
      <c r="J18" s="17">
        <v>0</v>
      </c>
      <c r="K18" s="17">
        <v>180</v>
      </c>
      <c r="L18" s="17">
        <v>0</v>
      </c>
    </row>
    <row r="19" spans="1:12" ht="15.75" customHeight="1">
      <c r="A19" s="19" t="s">
        <v>152</v>
      </c>
      <c r="B19" s="19"/>
      <c r="C19" s="19"/>
      <c r="D19" s="19"/>
      <c r="E19" s="19">
        <v>51.32</v>
      </c>
      <c r="F19" s="19">
        <v>-0.21</v>
      </c>
      <c r="G19" s="20">
        <v>0</v>
      </c>
      <c r="H19" s="20">
        <v>0</v>
      </c>
      <c r="I19" s="20">
        <v>0</v>
      </c>
      <c r="J19" s="20">
        <v>0</v>
      </c>
      <c r="K19" s="20">
        <v>180</v>
      </c>
      <c r="L19" s="20">
        <v>0</v>
      </c>
    </row>
    <row r="20" spans="1:12" ht="15.75" customHeight="1">
      <c r="A20" s="16" t="s">
        <v>153</v>
      </c>
      <c r="B20" s="16"/>
      <c r="C20" s="16"/>
      <c r="D20" s="16"/>
      <c r="E20" s="16">
        <v>51.32</v>
      </c>
      <c r="F20" s="16">
        <v>-0.21</v>
      </c>
      <c r="G20" s="17">
        <v>0</v>
      </c>
      <c r="H20" s="17">
        <v>0</v>
      </c>
      <c r="I20" s="17">
        <v>0</v>
      </c>
      <c r="J20" s="17">
        <v>0</v>
      </c>
      <c r="K20" s="17">
        <v>180</v>
      </c>
      <c r="L20" s="17">
        <v>0</v>
      </c>
    </row>
    <row r="21" spans="1:12" ht="15.75" customHeight="1">
      <c r="A21" s="19" t="s">
        <v>154</v>
      </c>
      <c r="B21" s="19"/>
      <c r="C21" s="19"/>
      <c r="D21" s="19"/>
      <c r="E21" s="19">
        <v>51.32</v>
      </c>
      <c r="F21" s="19">
        <v>-0.21</v>
      </c>
      <c r="G21" s="20">
        <v>0</v>
      </c>
      <c r="H21" s="20">
        <v>0</v>
      </c>
      <c r="I21" s="20">
        <v>0</v>
      </c>
      <c r="J21" s="20">
        <v>0</v>
      </c>
      <c r="K21" s="20">
        <v>180</v>
      </c>
      <c r="L21" s="20">
        <v>0</v>
      </c>
    </row>
    <row r="22" spans="1:12" ht="15.75" customHeight="1">
      <c r="A22" s="16" t="s">
        <v>155</v>
      </c>
      <c r="B22" s="16"/>
      <c r="C22" s="16"/>
      <c r="D22" s="16"/>
      <c r="E22" s="16">
        <v>51.32</v>
      </c>
      <c r="F22" s="16">
        <v>-0.21</v>
      </c>
      <c r="G22" s="17">
        <v>0</v>
      </c>
      <c r="H22" s="17">
        <v>0</v>
      </c>
      <c r="I22" s="17">
        <v>0</v>
      </c>
      <c r="J22" s="17">
        <v>0</v>
      </c>
      <c r="K22" s="17">
        <v>180</v>
      </c>
      <c r="L22" s="17">
        <v>0</v>
      </c>
    </row>
    <row r="23" spans="1:12" ht="15.75" customHeight="1">
      <c r="A23" s="19" t="s">
        <v>156</v>
      </c>
      <c r="B23" s="19"/>
      <c r="C23" s="19"/>
      <c r="D23" s="19"/>
      <c r="E23" s="19">
        <v>51.32</v>
      </c>
      <c r="F23" s="19">
        <v>-0.21</v>
      </c>
      <c r="G23" s="20">
        <v>0</v>
      </c>
      <c r="H23" s="20">
        <v>0</v>
      </c>
      <c r="I23" s="20">
        <v>0</v>
      </c>
      <c r="J23" s="20">
        <v>0</v>
      </c>
      <c r="K23" s="20">
        <v>180</v>
      </c>
      <c r="L23" s="20">
        <v>0</v>
      </c>
    </row>
    <row r="24" spans="1:12" ht="15.75" customHeight="1">
      <c r="A24" s="16" t="s">
        <v>157</v>
      </c>
      <c r="B24" s="16"/>
      <c r="C24" s="16"/>
      <c r="D24" s="16"/>
      <c r="E24" s="16">
        <v>55.48</v>
      </c>
      <c r="F24" s="16">
        <v>-0.13</v>
      </c>
      <c r="G24" s="17">
        <v>0</v>
      </c>
      <c r="H24" s="17">
        <v>0</v>
      </c>
      <c r="I24" s="17">
        <v>0</v>
      </c>
      <c r="J24" s="17">
        <v>0</v>
      </c>
      <c r="K24" s="17">
        <v>270</v>
      </c>
      <c r="L24" s="17">
        <v>0</v>
      </c>
    </row>
    <row r="25" spans="1:12" ht="15.75" customHeight="1">
      <c r="A25" s="19" t="s">
        <v>158</v>
      </c>
      <c r="B25" s="19"/>
      <c r="C25" s="19"/>
      <c r="D25" s="19"/>
      <c r="E25" s="19">
        <v>55.48</v>
      </c>
      <c r="F25" s="19">
        <v>-0.13</v>
      </c>
      <c r="G25" s="20">
        <v>0</v>
      </c>
      <c r="H25" s="20">
        <v>0</v>
      </c>
      <c r="I25" s="20">
        <v>0</v>
      </c>
      <c r="J25" s="20">
        <v>0</v>
      </c>
      <c r="K25" s="20">
        <v>270</v>
      </c>
      <c r="L25" s="20">
        <v>0</v>
      </c>
    </row>
    <row r="26" spans="1:12" ht="15.75" customHeight="1">
      <c r="A26" s="16" t="s">
        <v>159</v>
      </c>
      <c r="B26" s="16"/>
      <c r="C26" s="16"/>
      <c r="D26" s="16"/>
      <c r="E26" s="16">
        <v>55.48</v>
      </c>
      <c r="F26" s="16">
        <v>-0.13</v>
      </c>
      <c r="G26" s="17">
        <v>0</v>
      </c>
      <c r="H26" s="17">
        <v>0</v>
      </c>
      <c r="I26" s="17">
        <v>0</v>
      </c>
      <c r="J26" s="17">
        <v>0</v>
      </c>
      <c r="K26" s="17">
        <v>270</v>
      </c>
      <c r="L26" s="17">
        <v>0</v>
      </c>
    </row>
    <row r="27" spans="1:12" ht="15.75" customHeight="1">
      <c r="A27" s="19" t="s">
        <v>160</v>
      </c>
      <c r="B27" s="19"/>
      <c r="C27" s="19"/>
      <c r="D27" s="19"/>
      <c r="E27" s="19">
        <v>55.48</v>
      </c>
      <c r="F27" s="19">
        <v>-0.13</v>
      </c>
      <c r="G27" s="20">
        <v>0</v>
      </c>
      <c r="H27" s="20">
        <v>0</v>
      </c>
      <c r="I27" s="20">
        <v>0</v>
      </c>
      <c r="J27" s="20">
        <v>0</v>
      </c>
      <c r="K27" s="20">
        <v>270</v>
      </c>
      <c r="L27" s="20">
        <v>0</v>
      </c>
    </row>
    <row r="28" spans="1:12" ht="15.75" customHeight="1">
      <c r="A28" s="16" t="s">
        <v>161</v>
      </c>
      <c r="B28" s="16"/>
      <c r="C28" s="16"/>
      <c r="D28" s="16"/>
      <c r="E28" s="16">
        <v>55.48</v>
      </c>
      <c r="F28" s="16">
        <v>-0.13</v>
      </c>
      <c r="G28" s="17">
        <v>0</v>
      </c>
      <c r="H28" s="17">
        <v>0</v>
      </c>
      <c r="I28" s="17">
        <v>0</v>
      </c>
      <c r="J28" s="17">
        <v>0</v>
      </c>
      <c r="K28" s="17">
        <v>270</v>
      </c>
      <c r="L28" s="17">
        <v>0</v>
      </c>
    </row>
    <row r="29" spans="1:12" ht="15.75" customHeight="1">
      <c r="A29" s="19" t="s">
        <v>162</v>
      </c>
      <c r="B29" s="19"/>
      <c r="C29" s="19"/>
      <c r="D29" s="19"/>
      <c r="E29" s="19">
        <v>55.48</v>
      </c>
      <c r="F29" s="19">
        <v>-0.13</v>
      </c>
      <c r="G29" s="20">
        <v>0</v>
      </c>
      <c r="H29" s="20">
        <v>0</v>
      </c>
      <c r="I29" s="20">
        <v>0</v>
      </c>
      <c r="J29" s="20">
        <v>0</v>
      </c>
      <c r="K29" s="20">
        <v>270</v>
      </c>
      <c r="L29" s="20">
        <v>0</v>
      </c>
    </row>
    <row r="30" spans="1:12" ht="15.75" customHeight="1">
      <c r="A30" s="16" t="s">
        <v>163</v>
      </c>
      <c r="B30" s="16"/>
      <c r="C30" s="16"/>
      <c r="D30" s="16"/>
      <c r="E30" s="16">
        <v>52.43</v>
      </c>
      <c r="F30" s="16">
        <v>-0.25</v>
      </c>
      <c r="G30" s="17">
        <v>0</v>
      </c>
      <c r="H30" s="17">
        <v>0</v>
      </c>
      <c r="I30" s="17">
        <v>0</v>
      </c>
      <c r="J30" s="17">
        <v>0</v>
      </c>
      <c r="K30" s="17">
        <v>90</v>
      </c>
      <c r="L30" s="17">
        <v>0</v>
      </c>
    </row>
    <row r="31" spans="1:12" ht="15.75" customHeight="1">
      <c r="A31" s="19" t="s">
        <v>164</v>
      </c>
      <c r="B31" s="19"/>
      <c r="C31" s="19"/>
      <c r="D31" s="19"/>
      <c r="E31" s="19">
        <v>52.43</v>
      </c>
      <c r="F31" s="19">
        <v>-0.25</v>
      </c>
      <c r="G31" s="20">
        <v>0</v>
      </c>
      <c r="H31" s="20">
        <v>0</v>
      </c>
      <c r="I31" s="20">
        <v>0</v>
      </c>
      <c r="J31" s="20">
        <v>0</v>
      </c>
      <c r="K31" s="20">
        <v>90</v>
      </c>
      <c r="L31" s="20">
        <v>0</v>
      </c>
    </row>
    <row r="32" spans="1:12" ht="15.75" customHeight="1">
      <c r="A32" s="16" t="s">
        <v>165</v>
      </c>
      <c r="B32" s="16"/>
      <c r="C32" s="16"/>
      <c r="D32" s="16"/>
      <c r="E32" s="16">
        <v>52.43</v>
      </c>
      <c r="F32" s="16">
        <v>-0.25</v>
      </c>
      <c r="G32" s="17">
        <v>0</v>
      </c>
      <c r="H32" s="17">
        <v>0</v>
      </c>
      <c r="I32" s="17">
        <v>0</v>
      </c>
      <c r="J32" s="17">
        <v>0</v>
      </c>
      <c r="K32" s="17">
        <v>90</v>
      </c>
      <c r="L32" s="17">
        <v>0</v>
      </c>
    </row>
    <row r="33" spans="1:12" ht="15.75" customHeight="1">
      <c r="A33" s="19" t="s">
        <v>166</v>
      </c>
      <c r="B33" s="19"/>
      <c r="C33" s="19"/>
      <c r="D33" s="19"/>
      <c r="E33" s="19">
        <v>52.43</v>
      </c>
      <c r="F33" s="19">
        <v>-0.25</v>
      </c>
      <c r="G33" s="20">
        <v>0</v>
      </c>
      <c r="H33" s="20">
        <v>0</v>
      </c>
      <c r="I33" s="20">
        <v>0</v>
      </c>
      <c r="J33" s="20">
        <v>0</v>
      </c>
      <c r="K33" s="20">
        <v>90</v>
      </c>
      <c r="L33" s="20">
        <v>0</v>
      </c>
    </row>
    <row r="34" spans="1:12" ht="15.75" customHeight="1">
      <c r="A34" s="16" t="s">
        <v>167</v>
      </c>
      <c r="B34" s="16"/>
      <c r="C34" s="16"/>
      <c r="D34" s="16"/>
      <c r="E34" s="16">
        <v>52.43</v>
      </c>
      <c r="F34" s="16">
        <v>-0.25</v>
      </c>
      <c r="G34" s="17">
        <v>0</v>
      </c>
      <c r="H34" s="17">
        <v>0</v>
      </c>
      <c r="I34" s="17">
        <v>0</v>
      </c>
      <c r="J34" s="17">
        <v>0</v>
      </c>
      <c r="K34" s="17">
        <v>90</v>
      </c>
      <c r="L34" s="17">
        <v>0</v>
      </c>
    </row>
    <row r="35" spans="1:12" ht="15.75" customHeight="1">
      <c r="A35" s="19" t="s">
        <v>168</v>
      </c>
      <c r="B35" s="19"/>
      <c r="C35" s="19"/>
      <c r="D35" s="19"/>
      <c r="E35" s="19">
        <v>52.43</v>
      </c>
      <c r="F35" s="19">
        <v>-0.25</v>
      </c>
      <c r="G35" s="20">
        <v>0</v>
      </c>
      <c r="H35" s="20">
        <v>0</v>
      </c>
      <c r="I35" s="20">
        <v>0</v>
      </c>
      <c r="J35" s="20">
        <v>0</v>
      </c>
      <c r="K35" s="20">
        <v>90</v>
      </c>
      <c r="L35" s="20">
        <v>0</v>
      </c>
    </row>
    <row r="36" spans="1:12" ht="15.75" customHeight="1">
      <c r="A36" s="16" t="s">
        <v>169</v>
      </c>
      <c r="B36" s="16"/>
      <c r="C36" s="16"/>
      <c r="D36" s="16"/>
      <c r="E36" s="16">
        <v>57</v>
      </c>
      <c r="F36" s="16">
        <v>-0.22</v>
      </c>
      <c r="G36" s="17">
        <v>0</v>
      </c>
      <c r="H36" s="17">
        <v>0</v>
      </c>
      <c r="I36" s="17">
        <v>0</v>
      </c>
      <c r="J36" s="17">
        <v>0</v>
      </c>
      <c r="K36" s="17">
        <v>115</v>
      </c>
      <c r="L36" s="17">
        <v>0</v>
      </c>
    </row>
    <row r="37" spans="1:12" ht="15.75" customHeight="1">
      <c r="A37" s="19" t="s">
        <v>170</v>
      </c>
      <c r="B37" s="19"/>
      <c r="C37" s="19"/>
      <c r="D37" s="19"/>
      <c r="E37" s="19">
        <v>57</v>
      </c>
      <c r="F37" s="19">
        <v>-0.22</v>
      </c>
      <c r="G37" s="20">
        <v>0</v>
      </c>
      <c r="H37" s="20">
        <v>0</v>
      </c>
      <c r="I37" s="20">
        <v>0</v>
      </c>
      <c r="J37" s="20">
        <v>0</v>
      </c>
      <c r="K37" s="20">
        <v>115</v>
      </c>
      <c r="L37" s="20">
        <v>0</v>
      </c>
    </row>
    <row r="38" spans="1:12" ht="15.75" customHeight="1">
      <c r="A38" s="16" t="s">
        <v>171</v>
      </c>
      <c r="B38" s="16"/>
      <c r="C38" s="16"/>
      <c r="D38" s="16"/>
      <c r="E38" s="16">
        <v>57</v>
      </c>
      <c r="F38" s="16">
        <v>-0.22</v>
      </c>
      <c r="G38" s="17">
        <v>0</v>
      </c>
      <c r="H38" s="17">
        <v>0</v>
      </c>
      <c r="I38" s="17">
        <v>0</v>
      </c>
      <c r="J38" s="17">
        <v>0</v>
      </c>
      <c r="K38" s="17">
        <v>115</v>
      </c>
      <c r="L38" s="17">
        <v>0</v>
      </c>
    </row>
    <row r="39" spans="1:12" ht="15.75" customHeight="1">
      <c r="A39" s="19" t="s">
        <v>172</v>
      </c>
      <c r="B39" s="19"/>
      <c r="C39" s="19"/>
      <c r="D39" s="19"/>
      <c r="E39" s="19">
        <v>57</v>
      </c>
      <c r="F39" s="19">
        <v>-0.22</v>
      </c>
      <c r="G39" s="20">
        <v>0</v>
      </c>
      <c r="H39" s="20">
        <v>0</v>
      </c>
      <c r="I39" s="20">
        <v>0</v>
      </c>
      <c r="J39" s="20">
        <v>0</v>
      </c>
      <c r="K39" s="20">
        <v>115</v>
      </c>
      <c r="L39" s="20">
        <v>0</v>
      </c>
    </row>
    <row r="40" spans="1:12" ht="15.75" customHeight="1">
      <c r="A40" s="16" t="s">
        <v>173</v>
      </c>
      <c r="B40" s="16"/>
      <c r="C40" s="16"/>
      <c r="D40" s="16"/>
      <c r="E40" s="16">
        <v>57</v>
      </c>
      <c r="F40" s="16">
        <v>-0.22</v>
      </c>
      <c r="G40" s="17">
        <v>0</v>
      </c>
      <c r="H40" s="17">
        <v>0</v>
      </c>
      <c r="I40" s="17">
        <v>0</v>
      </c>
      <c r="J40" s="17">
        <v>0</v>
      </c>
      <c r="K40" s="17">
        <v>115</v>
      </c>
      <c r="L40" s="17">
        <v>0</v>
      </c>
    </row>
    <row r="41" spans="1:12" ht="15.75" customHeight="1">
      <c r="A41" s="19" t="s">
        <v>174</v>
      </c>
      <c r="B41" s="19"/>
      <c r="C41" s="19"/>
      <c r="D41" s="19"/>
      <c r="E41" s="19">
        <v>57</v>
      </c>
      <c r="F41" s="19">
        <v>-0.22</v>
      </c>
      <c r="G41" s="20">
        <v>0</v>
      </c>
      <c r="H41" s="20">
        <v>0</v>
      </c>
      <c r="I41" s="20">
        <v>0</v>
      </c>
      <c r="J41" s="20">
        <v>0</v>
      </c>
      <c r="K41" s="20">
        <v>115</v>
      </c>
      <c r="L41" s="20">
        <v>0</v>
      </c>
    </row>
    <row r="42" spans="1:12" ht="15.75" customHeight="1">
      <c r="A42" s="16" t="s">
        <v>175</v>
      </c>
      <c r="B42" s="16"/>
      <c r="C42" s="16"/>
      <c r="D42" s="16"/>
      <c r="E42" s="16">
        <v>55.73</v>
      </c>
      <c r="F42" s="16">
        <v>-0.25</v>
      </c>
      <c r="G42" s="17">
        <v>0</v>
      </c>
      <c r="H42" s="17">
        <v>0</v>
      </c>
      <c r="I42" s="17">
        <v>0</v>
      </c>
      <c r="J42" s="17">
        <v>0</v>
      </c>
      <c r="K42" s="17">
        <v>240</v>
      </c>
      <c r="L42" s="17">
        <v>0</v>
      </c>
    </row>
    <row r="43" spans="1:12" ht="15.75" customHeight="1">
      <c r="A43" s="19" t="s">
        <v>176</v>
      </c>
      <c r="B43" s="19"/>
      <c r="C43" s="19"/>
      <c r="D43" s="19"/>
      <c r="E43" s="19">
        <v>55.73</v>
      </c>
      <c r="F43" s="19">
        <v>-0.25</v>
      </c>
      <c r="G43" s="20">
        <v>0</v>
      </c>
      <c r="H43" s="20">
        <v>0</v>
      </c>
      <c r="I43" s="20">
        <v>0</v>
      </c>
      <c r="J43" s="20">
        <v>0</v>
      </c>
      <c r="K43" s="20">
        <v>240</v>
      </c>
      <c r="L43" s="20">
        <v>0</v>
      </c>
    </row>
    <row r="44" spans="1:12" ht="15.75" customHeight="1">
      <c r="A44" s="16" t="s">
        <v>177</v>
      </c>
      <c r="B44" s="16"/>
      <c r="C44" s="16"/>
      <c r="D44" s="16"/>
      <c r="E44" s="16">
        <v>55.73</v>
      </c>
      <c r="F44" s="16">
        <v>-0.25</v>
      </c>
      <c r="G44" s="17">
        <v>0</v>
      </c>
      <c r="H44" s="17">
        <v>0</v>
      </c>
      <c r="I44" s="17">
        <v>0</v>
      </c>
      <c r="J44" s="17">
        <v>0</v>
      </c>
      <c r="K44" s="17">
        <v>240</v>
      </c>
      <c r="L44" s="17">
        <v>0</v>
      </c>
    </row>
    <row r="45" spans="1:12" ht="15.75" customHeight="1">
      <c r="A45" s="19" t="s">
        <v>178</v>
      </c>
      <c r="B45" s="19"/>
      <c r="C45" s="19"/>
      <c r="D45" s="19"/>
      <c r="E45" s="19">
        <v>55.73</v>
      </c>
      <c r="F45" s="19">
        <v>-0.25</v>
      </c>
      <c r="G45" s="20">
        <v>0</v>
      </c>
      <c r="H45" s="20">
        <v>0</v>
      </c>
      <c r="I45" s="20">
        <v>0</v>
      </c>
      <c r="J45" s="20">
        <v>0</v>
      </c>
      <c r="K45" s="20">
        <v>240</v>
      </c>
      <c r="L45" s="20">
        <v>0</v>
      </c>
    </row>
    <row r="46" spans="1:12" ht="15.75" customHeight="1">
      <c r="A46" s="16" t="s">
        <v>179</v>
      </c>
      <c r="B46" s="16"/>
      <c r="C46" s="16"/>
      <c r="D46" s="16"/>
      <c r="E46" s="16">
        <v>55.73</v>
      </c>
      <c r="F46" s="16">
        <v>-0.25</v>
      </c>
      <c r="G46" s="17">
        <v>0</v>
      </c>
      <c r="H46" s="17">
        <v>0</v>
      </c>
      <c r="I46" s="17">
        <v>0</v>
      </c>
      <c r="J46" s="17">
        <v>0</v>
      </c>
      <c r="K46" s="17">
        <v>240</v>
      </c>
      <c r="L46" s="17">
        <v>0</v>
      </c>
    </row>
    <row r="47" spans="1:12" ht="15.75" customHeight="1">
      <c r="A47" s="19" t="s">
        <v>180</v>
      </c>
      <c r="B47" s="19"/>
      <c r="C47" s="19"/>
      <c r="D47" s="19"/>
      <c r="E47" s="19">
        <v>55.73</v>
      </c>
      <c r="F47" s="19">
        <v>-0.25</v>
      </c>
      <c r="G47" s="20">
        <v>0</v>
      </c>
      <c r="H47" s="20">
        <v>0</v>
      </c>
      <c r="I47" s="20">
        <v>0</v>
      </c>
      <c r="J47" s="20">
        <v>0</v>
      </c>
      <c r="K47" s="20">
        <v>240</v>
      </c>
      <c r="L47" s="20">
        <v>0</v>
      </c>
    </row>
    <row r="48" spans="1:12" ht="15.75" customHeight="1">
      <c r="A48" s="16" t="s">
        <v>181</v>
      </c>
      <c r="B48" s="16"/>
      <c r="C48" s="16"/>
      <c r="D48" s="16"/>
      <c r="E48" s="16">
        <v>60.52</v>
      </c>
      <c r="F48" s="16">
        <v>-0.29</v>
      </c>
      <c r="G48" s="17">
        <v>0</v>
      </c>
      <c r="H48" s="17">
        <v>0</v>
      </c>
      <c r="I48" s="17">
        <v>0</v>
      </c>
      <c r="J48" s="17">
        <v>0</v>
      </c>
      <c r="K48" s="17">
        <v>30</v>
      </c>
      <c r="L48" s="17">
        <v>0</v>
      </c>
    </row>
    <row r="49" spans="1:12" ht="15.75" customHeight="1">
      <c r="A49" s="19" t="s">
        <v>182</v>
      </c>
      <c r="B49" s="19"/>
      <c r="C49" s="19"/>
      <c r="D49" s="19"/>
      <c r="E49" s="19">
        <v>60.52</v>
      </c>
      <c r="F49" s="19">
        <v>-0.29</v>
      </c>
      <c r="G49" s="20">
        <v>0</v>
      </c>
      <c r="H49" s="20">
        <v>0</v>
      </c>
      <c r="I49" s="20">
        <v>0</v>
      </c>
      <c r="J49" s="20">
        <v>0</v>
      </c>
      <c r="K49" s="20">
        <v>30</v>
      </c>
      <c r="L49" s="20">
        <v>0</v>
      </c>
    </row>
    <row r="50" spans="1:12" ht="15.75" customHeight="1">
      <c r="A50" s="16" t="s">
        <v>183</v>
      </c>
      <c r="B50" s="16"/>
      <c r="C50" s="16"/>
      <c r="D50" s="16"/>
      <c r="E50" s="16">
        <v>60.52</v>
      </c>
      <c r="F50" s="16">
        <v>-0.29</v>
      </c>
      <c r="G50" s="17">
        <v>0</v>
      </c>
      <c r="H50" s="17">
        <v>0</v>
      </c>
      <c r="I50" s="17">
        <v>0</v>
      </c>
      <c r="J50" s="17">
        <v>0</v>
      </c>
      <c r="K50" s="17">
        <v>30</v>
      </c>
      <c r="L50" s="17">
        <v>0</v>
      </c>
    </row>
    <row r="51" spans="1:12" ht="15.75" customHeight="1">
      <c r="A51" s="19" t="s">
        <v>184</v>
      </c>
      <c r="B51" s="19"/>
      <c r="C51" s="19"/>
      <c r="D51" s="19"/>
      <c r="E51" s="19">
        <v>60.52</v>
      </c>
      <c r="F51" s="19">
        <v>-0.29</v>
      </c>
      <c r="G51" s="20">
        <v>0</v>
      </c>
      <c r="H51" s="20">
        <v>0</v>
      </c>
      <c r="I51" s="20">
        <v>0</v>
      </c>
      <c r="J51" s="20">
        <v>0</v>
      </c>
      <c r="K51" s="20">
        <v>30</v>
      </c>
      <c r="L51" s="20">
        <v>0</v>
      </c>
    </row>
    <row r="52" spans="1:12" ht="15.75" customHeight="1">
      <c r="A52" s="16" t="s">
        <v>185</v>
      </c>
      <c r="B52" s="16"/>
      <c r="C52" s="16"/>
      <c r="D52" s="16"/>
      <c r="E52" s="16">
        <v>60.52</v>
      </c>
      <c r="F52" s="16">
        <v>-0.29</v>
      </c>
      <c r="G52" s="17">
        <v>0</v>
      </c>
      <c r="H52" s="17">
        <v>0</v>
      </c>
      <c r="I52" s="17">
        <v>0</v>
      </c>
      <c r="J52" s="17">
        <v>0</v>
      </c>
      <c r="K52" s="17">
        <v>30</v>
      </c>
      <c r="L52" s="17">
        <v>0</v>
      </c>
    </row>
    <row r="53" spans="1:12" ht="15.75" customHeight="1">
      <c r="A53" s="19" t="s">
        <v>186</v>
      </c>
      <c r="B53" s="19"/>
      <c r="C53" s="19"/>
      <c r="D53" s="19"/>
      <c r="E53" s="19">
        <v>60.52</v>
      </c>
      <c r="F53" s="19">
        <v>-0.29</v>
      </c>
      <c r="G53" s="20">
        <v>0</v>
      </c>
      <c r="H53" s="20">
        <v>0</v>
      </c>
      <c r="I53" s="20">
        <v>0</v>
      </c>
      <c r="J53" s="20">
        <v>0</v>
      </c>
      <c r="K53" s="20">
        <v>30</v>
      </c>
      <c r="L53" s="20">
        <v>0</v>
      </c>
    </row>
    <row r="54" spans="1:12" ht="15.75" customHeight="1">
      <c r="A54" s="16" t="s">
        <v>187</v>
      </c>
      <c r="B54" s="16"/>
      <c r="C54" s="16"/>
      <c r="D54" s="16"/>
      <c r="E54" s="16">
        <v>59.61</v>
      </c>
      <c r="F54" s="16">
        <v>-0.25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</row>
    <row r="55" spans="1:12" ht="15.75" customHeight="1">
      <c r="A55" s="19" t="s">
        <v>188</v>
      </c>
      <c r="B55" s="19"/>
      <c r="C55" s="19"/>
      <c r="D55" s="19"/>
      <c r="E55" s="19">
        <v>59.61</v>
      </c>
      <c r="F55" s="19">
        <v>-0.25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</row>
    <row r="56" spans="1:12" ht="15.75" customHeight="1">
      <c r="A56" s="16" t="s">
        <v>189</v>
      </c>
      <c r="B56" s="16"/>
      <c r="C56" s="16"/>
      <c r="D56" s="16"/>
      <c r="E56" s="16">
        <v>59.61</v>
      </c>
      <c r="F56" s="16">
        <v>-0.25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</row>
    <row r="57" spans="1:12" ht="15.75" customHeight="1">
      <c r="A57" s="19" t="s">
        <v>190</v>
      </c>
      <c r="B57" s="19"/>
      <c r="C57" s="19"/>
      <c r="D57" s="19"/>
      <c r="E57" s="19">
        <v>59.61</v>
      </c>
      <c r="F57" s="19">
        <v>-0.25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</row>
    <row r="58" spans="1:12" ht="15.75" customHeight="1">
      <c r="A58" s="16" t="s">
        <v>191</v>
      </c>
      <c r="B58" s="16"/>
      <c r="C58" s="16"/>
      <c r="D58" s="16"/>
      <c r="E58" s="16">
        <v>59.61</v>
      </c>
      <c r="F58" s="16">
        <v>-0.25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</row>
    <row r="59" spans="1:12" ht="15.75" customHeight="1">
      <c r="A59" s="19" t="s">
        <v>192</v>
      </c>
      <c r="B59" s="19"/>
      <c r="C59" s="19"/>
      <c r="D59" s="19"/>
      <c r="E59" s="19">
        <v>59.61</v>
      </c>
      <c r="F59" s="19">
        <v>-0.25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</row>
    <row r="60" spans="1:12" ht="15.75" customHeight="1">
      <c r="A60" s="92" t="s">
        <v>69</v>
      </c>
      <c r="B60" s="92"/>
      <c r="C60" s="92"/>
      <c r="D60" s="92"/>
      <c r="E60" s="92"/>
      <c r="F60" s="92"/>
      <c r="G60" s="23">
        <v>0</v>
      </c>
      <c r="H60" s="23">
        <v>0</v>
      </c>
      <c r="I60" s="23">
        <v>0</v>
      </c>
      <c r="J60" s="23">
        <v>0</v>
      </c>
      <c r="K60" s="22">
        <v>12390</v>
      </c>
      <c r="L60" s="23">
        <v>0</v>
      </c>
    </row>
    <row r="63" spans="1:2" ht="63.75">
      <c r="A63" s="24" t="s">
        <v>70</v>
      </c>
      <c r="B63" s="24" t="s">
        <v>71</v>
      </c>
    </row>
  </sheetData>
  <sheetProtection/>
  <mergeCells count="12">
    <mergeCell ref="I4:I5"/>
    <mergeCell ref="J4:J5"/>
    <mergeCell ref="K4:K5"/>
    <mergeCell ref="A60:F60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81" right="0.7" top="1.15" bottom="0.75" header="0.3" footer="0.3"/>
  <pageSetup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11.57421875" style="1" bestFit="1" customWidth="1"/>
    <col min="2" max="2" width="36.7109375" style="1" bestFit="1" customWidth="1"/>
    <col min="3" max="5" width="6.00390625" style="1" customWidth="1"/>
    <col min="6" max="6" width="5.7109375" style="1" customWidth="1"/>
    <col min="7" max="7" width="7.28125" style="1" customWidth="1"/>
    <col min="8" max="8" width="6.140625" style="1" customWidth="1"/>
    <col min="9" max="9" width="4.421875" style="1" customWidth="1"/>
    <col min="10" max="10" width="6.00390625" style="1" customWidth="1"/>
    <col min="11" max="11" width="10.28125" style="1" bestFit="1" customWidth="1"/>
    <col min="12" max="12" width="15.00390625" style="1" bestFit="1" customWidth="1"/>
    <col min="13" max="16384" width="9.140625" style="1" customWidth="1"/>
  </cols>
  <sheetData>
    <row r="1" ht="12.75">
      <c r="A1" s="13" t="s">
        <v>37</v>
      </c>
    </row>
    <row r="2" ht="12.75">
      <c r="A2" s="14">
        <v>40605</v>
      </c>
    </row>
    <row r="4" spans="1:12" ht="12.75" customHeight="1">
      <c r="A4" s="91" t="s">
        <v>38</v>
      </c>
      <c r="B4" s="91" t="s">
        <v>39</v>
      </c>
      <c r="C4" s="91" t="s">
        <v>40</v>
      </c>
      <c r="D4" s="91" t="s">
        <v>41</v>
      </c>
      <c r="E4" s="91" t="s">
        <v>42</v>
      </c>
      <c r="F4" s="91" t="s">
        <v>43</v>
      </c>
      <c r="G4" s="91" t="s">
        <v>44</v>
      </c>
      <c r="H4" s="91" t="s">
        <v>45</v>
      </c>
      <c r="I4" s="91" t="s">
        <v>46</v>
      </c>
      <c r="J4" s="91" t="s">
        <v>47</v>
      </c>
      <c r="K4" s="91" t="s">
        <v>48</v>
      </c>
      <c r="L4" s="15" t="s">
        <v>49</v>
      </c>
    </row>
    <row r="5" spans="1:12" ht="12.7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15" t="s">
        <v>50</v>
      </c>
    </row>
    <row r="6" spans="1:12" ht="15.75" customHeight="1">
      <c r="A6" s="16" t="s">
        <v>51</v>
      </c>
      <c r="B6" s="16">
        <v>15.25</v>
      </c>
      <c r="C6" s="16">
        <v>15.25</v>
      </c>
      <c r="D6" s="16">
        <v>15.1</v>
      </c>
      <c r="E6" s="16">
        <v>15.17</v>
      </c>
      <c r="F6" s="16">
        <v>-0.03</v>
      </c>
      <c r="G6" s="17">
        <v>16</v>
      </c>
      <c r="H6" s="17">
        <v>0</v>
      </c>
      <c r="I6" s="17">
        <v>0</v>
      </c>
      <c r="J6" s="17">
        <v>0</v>
      </c>
      <c r="K6" s="18">
        <v>2920</v>
      </c>
      <c r="L6" s="17">
        <v>50</v>
      </c>
    </row>
    <row r="7" spans="1:12" ht="15.75" customHeight="1">
      <c r="A7" s="19" t="s">
        <v>52</v>
      </c>
      <c r="B7" s="19"/>
      <c r="C7" s="19"/>
      <c r="D7" s="19"/>
      <c r="E7" s="19">
        <v>15.25</v>
      </c>
      <c r="F7" s="19">
        <v>-0.1</v>
      </c>
      <c r="G7" s="20">
        <v>0</v>
      </c>
      <c r="H7" s="20">
        <v>0</v>
      </c>
      <c r="I7" s="20">
        <v>0</v>
      </c>
      <c r="J7" s="20">
        <v>0</v>
      </c>
      <c r="K7" s="20">
        <v>105</v>
      </c>
      <c r="L7" s="20">
        <v>0</v>
      </c>
    </row>
    <row r="8" spans="1:12" ht="15.75" customHeight="1">
      <c r="A8" s="16" t="s">
        <v>53</v>
      </c>
      <c r="B8" s="16"/>
      <c r="C8" s="16"/>
      <c r="D8" s="16"/>
      <c r="E8" s="16">
        <v>15.36</v>
      </c>
      <c r="F8" s="16">
        <v>-0.14</v>
      </c>
      <c r="G8" s="17">
        <v>0</v>
      </c>
      <c r="H8" s="17">
        <v>0</v>
      </c>
      <c r="I8" s="17">
        <v>0</v>
      </c>
      <c r="J8" s="17">
        <v>0</v>
      </c>
      <c r="K8" s="17">
        <v>105</v>
      </c>
      <c r="L8" s="17">
        <v>0</v>
      </c>
    </row>
    <row r="9" spans="1:12" ht="15.75" customHeight="1">
      <c r="A9" s="19" t="s">
        <v>54</v>
      </c>
      <c r="B9" s="19">
        <v>15.57</v>
      </c>
      <c r="C9" s="19">
        <v>15.63</v>
      </c>
      <c r="D9" s="19">
        <v>15.41</v>
      </c>
      <c r="E9" s="19">
        <v>15.45</v>
      </c>
      <c r="F9" s="19">
        <v>-0.18</v>
      </c>
      <c r="G9" s="21">
        <v>13983</v>
      </c>
      <c r="H9" s="21">
        <v>2643</v>
      </c>
      <c r="I9" s="20">
        <v>0</v>
      </c>
      <c r="J9" s="20">
        <v>0</v>
      </c>
      <c r="K9" s="21">
        <v>121902</v>
      </c>
      <c r="L9" s="21">
        <v>9047</v>
      </c>
    </row>
    <row r="10" spans="1:12" ht="15.75" customHeight="1">
      <c r="A10" s="16" t="s">
        <v>55</v>
      </c>
      <c r="B10" s="16"/>
      <c r="C10" s="16"/>
      <c r="D10" s="16"/>
      <c r="E10" s="16">
        <v>15.61</v>
      </c>
      <c r="F10" s="16">
        <v>-0.17</v>
      </c>
      <c r="G10" s="17">
        <v>0</v>
      </c>
      <c r="H10" s="17">
        <v>0</v>
      </c>
      <c r="I10" s="17">
        <v>0</v>
      </c>
      <c r="J10" s="17">
        <v>0</v>
      </c>
      <c r="K10" s="17">
        <v>286</v>
      </c>
      <c r="L10" s="17">
        <v>0</v>
      </c>
    </row>
    <row r="11" spans="1:12" ht="15.75" customHeight="1">
      <c r="A11" s="19" t="s">
        <v>56</v>
      </c>
      <c r="B11" s="19"/>
      <c r="C11" s="19"/>
      <c r="D11" s="19"/>
      <c r="E11" s="19">
        <v>15.77</v>
      </c>
      <c r="F11" s="19">
        <v>-0.16</v>
      </c>
      <c r="G11" s="20">
        <v>0</v>
      </c>
      <c r="H11" s="20">
        <v>0</v>
      </c>
      <c r="I11" s="20">
        <v>0</v>
      </c>
      <c r="J11" s="20">
        <v>0</v>
      </c>
      <c r="K11" s="20">
        <v>75</v>
      </c>
      <c r="L11" s="20">
        <v>0</v>
      </c>
    </row>
    <row r="12" spans="1:12" ht="15.75" customHeight="1">
      <c r="A12" s="16" t="s">
        <v>57</v>
      </c>
      <c r="B12" s="16"/>
      <c r="C12" s="16"/>
      <c r="D12" s="16"/>
      <c r="E12" s="16">
        <v>15.93</v>
      </c>
      <c r="F12" s="16">
        <v>-0.15</v>
      </c>
      <c r="G12" s="17">
        <v>0</v>
      </c>
      <c r="H12" s="17">
        <v>0</v>
      </c>
      <c r="I12" s="17">
        <v>0</v>
      </c>
      <c r="J12" s="17">
        <v>0</v>
      </c>
      <c r="K12" s="17">
        <v>75</v>
      </c>
      <c r="L12" s="17">
        <v>0</v>
      </c>
    </row>
    <row r="13" spans="1:12" ht="15.75" customHeight="1">
      <c r="A13" s="19" t="s">
        <v>58</v>
      </c>
      <c r="B13" s="19">
        <v>16.19</v>
      </c>
      <c r="C13" s="19">
        <v>16.23</v>
      </c>
      <c r="D13" s="19">
        <v>16.07</v>
      </c>
      <c r="E13" s="19">
        <v>16.08</v>
      </c>
      <c r="F13" s="19">
        <v>-0.14</v>
      </c>
      <c r="G13" s="21">
        <v>9218</v>
      </c>
      <c r="H13" s="21">
        <v>1725</v>
      </c>
      <c r="I13" s="20">
        <v>0</v>
      </c>
      <c r="J13" s="20">
        <v>0</v>
      </c>
      <c r="K13" s="21">
        <v>233852</v>
      </c>
      <c r="L13" s="21">
        <v>4665</v>
      </c>
    </row>
    <row r="14" spans="1:12" ht="15.75" customHeight="1">
      <c r="A14" s="16" t="s">
        <v>59</v>
      </c>
      <c r="B14" s="16"/>
      <c r="C14" s="16"/>
      <c r="D14" s="16"/>
      <c r="E14" s="16">
        <v>16.38</v>
      </c>
      <c r="F14" s="16">
        <v>-0.13</v>
      </c>
      <c r="G14" s="17">
        <v>300</v>
      </c>
      <c r="H14" s="17">
        <v>300</v>
      </c>
      <c r="I14" s="17">
        <v>0</v>
      </c>
      <c r="J14" s="17">
        <v>0</v>
      </c>
      <c r="K14" s="18">
        <v>3250</v>
      </c>
      <c r="L14" s="17">
        <v>950</v>
      </c>
    </row>
    <row r="15" spans="1:12" ht="15.75" customHeight="1">
      <c r="A15" s="19" t="s">
        <v>60</v>
      </c>
      <c r="B15" s="19"/>
      <c r="C15" s="19"/>
      <c r="D15" s="19"/>
      <c r="E15" s="19">
        <v>17.07</v>
      </c>
      <c r="F15" s="19">
        <v>-0.1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</row>
    <row r="16" spans="1:12" ht="15.75" customHeight="1">
      <c r="A16" s="16" t="s">
        <v>61</v>
      </c>
      <c r="B16" s="16">
        <v>17.38</v>
      </c>
      <c r="C16" s="16">
        <v>17.4</v>
      </c>
      <c r="D16" s="16">
        <v>17.26</v>
      </c>
      <c r="E16" s="16">
        <v>17.28</v>
      </c>
      <c r="F16" s="16">
        <v>-0.1</v>
      </c>
      <c r="G16" s="18">
        <v>2423</v>
      </c>
      <c r="H16" s="17">
        <v>475</v>
      </c>
      <c r="I16" s="17">
        <v>0</v>
      </c>
      <c r="J16" s="17">
        <v>0</v>
      </c>
      <c r="K16" s="18">
        <v>50961</v>
      </c>
      <c r="L16" s="17">
        <v>626</v>
      </c>
    </row>
    <row r="17" spans="1:12" ht="15.75" customHeight="1">
      <c r="A17" s="19" t="s">
        <v>62</v>
      </c>
      <c r="B17" s="19">
        <v>18.3</v>
      </c>
      <c r="C17" s="19">
        <v>18.3</v>
      </c>
      <c r="D17" s="19">
        <v>18.24</v>
      </c>
      <c r="E17" s="19">
        <v>18.18</v>
      </c>
      <c r="F17" s="19">
        <v>-0.05</v>
      </c>
      <c r="G17" s="20">
        <v>125</v>
      </c>
      <c r="H17" s="20">
        <v>0</v>
      </c>
      <c r="I17" s="20">
        <v>0</v>
      </c>
      <c r="J17" s="20">
        <v>0</v>
      </c>
      <c r="K17" s="21">
        <v>5117</v>
      </c>
      <c r="L17" s="20">
        <v>177</v>
      </c>
    </row>
    <row r="18" spans="1:12" ht="15.75" customHeight="1">
      <c r="A18" s="16" t="s">
        <v>63</v>
      </c>
      <c r="B18" s="16"/>
      <c r="C18" s="16"/>
      <c r="D18" s="16"/>
      <c r="E18" s="16">
        <v>19.08</v>
      </c>
      <c r="F18" s="16">
        <v>-0.05</v>
      </c>
      <c r="G18" s="17">
        <v>0</v>
      </c>
      <c r="H18" s="17">
        <v>0</v>
      </c>
      <c r="I18" s="17">
        <v>0</v>
      </c>
      <c r="J18" s="17">
        <v>0</v>
      </c>
      <c r="K18" s="17">
        <v>300</v>
      </c>
      <c r="L18" s="17">
        <v>0</v>
      </c>
    </row>
    <row r="19" spans="1:12" ht="15.75" customHeight="1">
      <c r="A19" s="19" t="s">
        <v>64</v>
      </c>
      <c r="B19" s="19"/>
      <c r="C19" s="19"/>
      <c r="D19" s="19"/>
      <c r="E19" s="19">
        <v>19.98</v>
      </c>
      <c r="F19" s="19">
        <v>-0.05</v>
      </c>
      <c r="G19" s="20">
        <v>0</v>
      </c>
      <c r="H19" s="20">
        <v>0</v>
      </c>
      <c r="I19" s="20">
        <v>0</v>
      </c>
      <c r="J19" s="20">
        <v>0</v>
      </c>
      <c r="K19" s="20">
        <v>300</v>
      </c>
      <c r="L19" s="20">
        <v>0</v>
      </c>
    </row>
    <row r="20" spans="1:12" ht="15.75" customHeight="1">
      <c r="A20" s="16" t="s">
        <v>65</v>
      </c>
      <c r="B20" s="16"/>
      <c r="C20" s="16"/>
      <c r="D20" s="16"/>
      <c r="E20" s="16">
        <v>20.88</v>
      </c>
      <c r="F20" s="16">
        <v>-0.05</v>
      </c>
      <c r="G20" s="17">
        <v>0</v>
      </c>
      <c r="H20" s="17">
        <v>0</v>
      </c>
      <c r="I20" s="17">
        <v>0</v>
      </c>
      <c r="J20" s="17">
        <v>0</v>
      </c>
      <c r="K20" s="17">
        <v>300</v>
      </c>
      <c r="L20" s="17">
        <v>0</v>
      </c>
    </row>
    <row r="21" spans="1:12" ht="15.75" customHeight="1">
      <c r="A21" s="19" t="s">
        <v>66</v>
      </c>
      <c r="B21" s="19"/>
      <c r="C21" s="19"/>
      <c r="D21" s="19"/>
      <c r="E21" s="19">
        <v>21.78</v>
      </c>
      <c r="F21" s="19">
        <v>-0.05</v>
      </c>
      <c r="G21" s="20">
        <v>0</v>
      </c>
      <c r="H21" s="20">
        <v>0</v>
      </c>
      <c r="I21" s="20">
        <v>0</v>
      </c>
      <c r="J21" s="20">
        <v>0</v>
      </c>
      <c r="K21" s="20">
        <v>300</v>
      </c>
      <c r="L21" s="20">
        <v>0</v>
      </c>
    </row>
    <row r="22" spans="1:12" ht="15.75" customHeight="1">
      <c r="A22" s="16" t="s">
        <v>67</v>
      </c>
      <c r="B22" s="16"/>
      <c r="C22" s="16"/>
      <c r="D22" s="16"/>
      <c r="E22" s="16">
        <v>22.7</v>
      </c>
      <c r="F22" s="16">
        <v>-0.05</v>
      </c>
      <c r="G22" s="17">
        <v>0</v>
      </c>
      <c r="H22" s="17">
        <v>0</v>
      </c>
      <c r="I22" s="17">
        <v>0</v>
      </c>
      <c r="J22" s="17">
        <v>0</v>
      </c>
      <c r="K22" s="17">
        <v>20</v>
      </c>
      <c r="L22" s="17">
        <v>0</v>
      </c>
    </row>
    <row r="23" spans="1:12" ht="15.75" customHeight="1">
      <c r="A23" s="19" t="s">
        <v>68</v>
      </c>
      <c r="B23" s="19"/>
      <c r="C23" s="19"/>
      <c r="D23" s="19"/>
      <c r="E23" s="19">
        <v>23.65</v>
      </c>
      <c r="F23" s="19">
        <v>-0.05</v>
      </c>
      <c r="G23" s="20">
        <v>0</v>
      </c>
      <c r="H23" s="20">
        <v>0</v>
      </c>
      <c r="I23" s="20">
        <v>0</v>
      </c>
      <c r="J23" s="20">
        <v>0</v>
      </c>
      <c r="K23" s="20">
        <v>10</v>
      </c>
      <c r="L23" s="20">
        <v>0</v>
      </c>
    </row>
    <row r="24" spans="1:12" ht="15.75" customHeight="1">
      <c r="A24" s="92" t="s">
        <v>69</v>
      </c>
      <c r="B24" s="92"/>
      <c r="C24" s="92"/>
      <c r="D24" s="92"/>
      <c r="E24" s="92"/>
      <c r="F24" s="92"/>
      <c r="G24" s="22">
        <v>26065</v>
      </c>
      <c r="H24" s="22">
        <v>5143</v>
      </c>
      <c r="I24" s="23">
        <v>0</v>
      </c>
      <c r="J24" s="23">
        <v>0</v>
      </c>
      <c r="K24" s="22">
        <v>419878</v>
      </c>
      <c r="L24" s="22">
        <v>15515</v>
      </c>
    </row>
    <row r="27" spans="1:2" ht="63.75">
      <c r="A27" s="24" t="s">
        <v>70</v>
      </c>
      <c r="B27" s="24" t="s">
        <v>71</v>
      </c>
    </row>
  </sheetData>
  <sheetProtection/>
  <mergeCells count="12">
    <mergeCell ref="I4:I5"/>
    <mergeCell ref="J4:J5"/>
    <mergeCell ref="K4:K5"/>
    <mergeCell ref="A24:F24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57" top="1.13" bottom="0.75" header="0.3" footer="0.3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79"/>
  <sheetViews>
    <sheetView zoomScalePageLayoutView="0" workbookViewId="0" topLeftCell="A19">
      <selection activeCell="L20" sqref="L20"/>
    </sheetView>
  </sheetViews>
  <sheetFormatPr defaultColWidth="9.140625" defaultRowHeight="12.75"/>
  <cols>
    <col min="1" max="1" width="11.00390625" style="1" bestFit="1" customWidth="1"/>
    <col min="2" max="2" width="36.57421875" style="1" bestFit="1" customWidth="1"/>
    <col min="3" max="3" width="5.140625" style="1" customWidth="1"/>
    <col min="4" max="4" width="4.57421875" style="1" customWidth="1"/>
    <col min="5" max="5" width="7.00390625" style="1" customWidth="1"/>
    <col min="6" max="6" width="5.00390625" style="1" customWidth="1"/>
    <col min="7" max="7" width="3.8515625" style="1" customWidth="1"/>
    <col min="8" max="9" width="4.421875" style="1" customWidth="1"/>
    <col min="10" max="10" width="6.00390625" style="1" customWidth="1"/>
    <col min="11" max="11" width="10.140625" style="1" bestFit="1" customWidth="1"/>
    <col min="12" max="12" width="14.8515625" style="1" bestFit="1" customWidth="1"/>
    <col min="13" max="16384" width="9.140625" style="1" customWidth="1"/>
  </cols>
  <sheetData>
    <row r="1" ht="12.75">
      <c r="A1" s="13" t="s">
        <v>280</v>
      </c>
    </row>
    <row r="2" ht="12.75">
      <c r="A2" s="14">
        <v>40605</v>
      </c>
    </row>
    <row r="4" spans="1:12" ht="12.75" customHeight="1">
      <c r="A4" s="91" t="s">
        <v>38</v>
      </c>
      <c r="B4" s="91" t="s">
        <v>39</v>
      </c>
      <c r="C4" s="91" t="s">
        <v>40</v>
      </c>
      <c r="D4" s="91" t="s">
        <v>41</v>
      </c>
      <c r="E4" s="91" t="s">
        <v>42</v>
      </c>
      <c r="F4" s="91" t="s">
        <v>43</v>
      </c>
      <c r="G4" s="91" t="s">
        <v>44</v>
      </c>
      <c r="H4" s="91" t="s">
        <v>45</v>
      </c>
      <c r="I4" s="91" t="s">
        <v>46</v>
      </c>
      <c r="J4" s="91" t="s">
        <v>47</v>
      </c>
      <c r="K4" s="91" t="s">
        <v>48</v>
      </c>
      <c r="L4" s="15" t="s">
        <v>49</v>
      </c>
    </row>
    <row r="5" spans="1:12" ht="12.7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15" t="s">
        <v>50</v>
      </c>
    </row>
    <row r="6" spans="1:12" ht="15.75" customHeight="1">
      <c r="A6" s="16" t="s">
        <v>51</v>
      </c>
      <c r="B6" s="16"/>
      <c r="C6" s="16"/>
      <c r="D6" s="16"/>
      <c r="E6" s="16">
        <v>130.4</v>
      </c>
      <c r="F6" s="16">
        <v>-0.2</v>
      </c>
      <c r="G6" s="17">
        <v>0</v>
      </c>
      <c r="H6" s="17">
        <v>0</v>
      </c>
      <c r="I6" s="17">
        <v>0</v>
      </c>
      <c r="J6" s="17">
        <v>0</v>
      </c>
      <c r="K6" s="18">
        <v>1443</v>
      </c>
      <c r="L6" s="17">
        <v>0</v>
      </c>
    </row>
    <row r="7" spans="1:12" ht="15.75" customHeight="1">
      <c r="A7" s="19" t="s">
        <v>73</v>
      </c>
      <c r="B7" s="19"/>
      <c r="C7" s="19"/>
      <c r="D7" s="19"/>
      <c r="E7" s="19">
        <v>128.8</v>
      </c>
      <c r="F7" s="19">
        <v>0.15</v>
      </c>
      <c r="G7" s="20">
        <v>0</v>
      </c>
      <c r="H7" s="20">
        <v>0</v>
      </c>
      <c r="I7" s="20">
        <v>0</v>
      </c>
      <c r="J7" s="20">
        <v>0</v>
      </c>
      <c r="K7" s="21">
        <v>1395</v>
      </c>
      <c r="L7" s="20">
        <v>0</v>
      </c>
    </row>
    <row r="8" spans="1:12" ht="15.75" customHeight="1">
      <c r="A8" s="16" t="s">
        <v>74</v>
      </c>
      <c r="B8" s="16"/>
      <c r="C8" s="16"/>
      <c r="D8" s="16"/>
      <c r="E8" s="16">
        <v>127.45</v>
      </c>
      <c r="F8" s="16">
        <v>0.4</v>
      </c>
      <c r="G8" s="17">
        <v>0</v>
      </c>
      <c r="H8" s="17">
        <v>0</v>
      </c>
      <c r="I8" s="17">
        <v>0</v>
      </c>
      <c r="J8" s="17">
        <v>0</v>
      </c>
      <c r="K8" s="18">
        <v>1370</v>
      </c>
      <c r="L8" s="17">
        <v>0</v>
      </c>
    </row>
    <row r="9" spans="1:12" ht="15.75" customHeight="1">
      <c r="A9" s="19" t="s">
        <v>52</v>
      </c>
      <c r="B9" s="19"/>
      <c r="C9" s="19"/>
      <c r="D9" s="19"/>
      <c r="E9" s="19">
        <v>126.45</v>
      </c>
      <c r="F9" s="19">
        <v>0.25</v>
      </c>
      <c r="G9" s="20">
        <v>0</v>
      </c>
      <c r="H9" s="20">
        <v>0</v>
      </c>
      <c r="I9" s="20">
        <v>0</v>
      </c>
      <c r="J9" s="20">
        <v>0</v>
      </c>
      <c r="K9" s="21">
        <v>1345</v>
      </c>
      <c r="L9" s="20">
        <v>0</v>
      </c>
    </row>
    <row r="10" spans="1:12" ht="15.75" customHeight="1">
      <c r="A10" s="16" t="s">
        <v>75</v>
      </c>
      <c r="B10" s="16"/>
      <c r="C10" s="16"/>
      <c r="D10" s="16"/>
      <c r="E10" s="16">
        <v>125.6</v>
      </c>
      <c r="F10" s="16">
        <v>0.15</v>
      </c>
      <c r="G10" s="17">
        <v>0</v>
      </c>
      <c r="H10" s="17">
        <v>0</v>
      </c>
      <c r="I10" s="17">
        <v>0</v>
      </c>
      <c r="J10" s="17">
        <v>0</v>
      </c>
      <c r="K10" s="17">
        <v>939</v>
      </c>
      <c r="L10" s="17">
        <v>0</v>
      </c>
    </row>
    <row r="11" spans="1:12" ht="15.75" customHeight="1">
      <c r="A11" s="19" t="s">
        <v>76</v>
      </c>
      <c r="B11" s="19"/>
      <c r="C11" s="19"/>
      <c r="D11" s="19"/>
      <c r="E11" s="19">
        <v>125.6</v>
      </c>
      <c r="F11" s="19">
        <v>0.15</v>
      </c>
      <c r="G11" s="20">
        <v>0</v>
      </c>
      <c r="H11" s="20">
        <v>0</v>
      </c>
      <c r="I11" s="20">
        <v>0</v>
      </c>
      <c r="J11" s="20">
        <v>0</v>
      </c>
      <c r="K11" s="20">
        <v>939</v>
      </c>
      <c r="L11" s="20">
        <v>0</v>
      </c>
    </row>
    <row r="12" spans="1:12" ht="15.75" customHeight="1">
      <c r="A12" s="16" t="s">
        <v>53</v>
      </c>
      <c r="B12" s="16"/>
      <c r="C12" s="16"/>
      <c r="D12" s="16"/>
      <c r="E12" s="16">
        <v>125.6</v>
      </c>
      <c r="F12" s="16">
        <v>0.15</v>
      </c>
      <c r="G12" s="17">
        <v>0</v>
      </c>
      <c r="H12" s="17">
        <v>0</v>
      </c>
      <c r="I12" s="17">
        <v>0</v>
      </c>
      <c r="J12" s="17">
        <v>0</v>
      </c>
      <c r="K12" s="17">
        <v>939</v>
      </c>
      <c r="L12" s="17">
        <v>0</v>
      </c>
    </row>
    <row r="13" spans="1:12" ht="15.75" customHeight="1">
      <c r="A13" s="19" t="s">
        <v>77</v>
      </c>
      <c r="B13" s="19"/>
      <c r="C13" s="19"/>
      <c r="D13" s="19"/>
      <c r="E13" s="19">
        <v>125.1</v>
      </c>
      <c r="F13" s="19">
        <v>0.05</v>
      </c>
      <c r="G13" s="20">
        <v>0</v>
      </c>
      <c r="H13" s="20">
        <v>0</v>
      </c>
      <c r="I13" s="20">
        <v>0</v>
      </c>
      <c r="J13" s="20">
        <v>0</v>
      </c>
      <c r="K13" s="20">
        <v>900</v>
      </c>
      <c r="L13" s="20">
        <v>0</v>
      </c>
    </row>
    <row r="14" spans="1:12" ht="15.75" customHeight="1">
      <c r="A14" s="16" t="s">
        <v>78</v>
      </c>
      <c r="B14" s="16"/>
      <c r="C14" s="16"/>
      <c r="D14" s="16"/>
      <c r="E14" s="16">
        <v>125.1</v>
      </c>
      <c r="F14" s="16">
        <v>0.05</v>
      </c>
      <c r="G14" s="17">
        <v>0</v>
      </c>
      <c r="H14" s="17">
        <v>0</v>
      </c>
      <c r="I14" s="17">
        <v>0</v>
      </c>
      <c r="J14" s="17">
        <v>0</v>
      </c>
      <c r="K14" s="17">
        <v>900</v>
      </c>
      <c r="L14" s="17">
        <v>0</v>
      </c>
    </row>
    <row r="15" spans="1:12" ht="15.75" customHeight="1">
      <c r="A15" s="19" t="s">
        <v>54</v>
      </c>
      <c r="B15" s="19"/>
      <c r="C15" s="19"/>
      <c r="D15" s="19"/>
      <c r="E15" s="19">
        <v>125.1</v>
      </c>
      <c r="F15" s="19">
        <v>0.05</v>
      </c>
      <c r="G15" s="20">
        <v>0</v>
      </c>
      <c r="H15" s="20">
        <v>0</v>
      </c>
      <c r="I15" s="20">
        <v>0</v>
      </c>
      <c r="J15" s="20">
        <v>0</v>
      </c>
      <c r="K15" s="20">
        <v>900</v>
      </c>
      <c r="L15" s="20">
        <v>0</v>
      </c>
    </row>
    <row r="16" spans="1:12" ht="15.75" customHeight="1">
      <c r="A16" s="16" t="s">
        <v>79</v>
      </c>
      <c r="B16" s="16"/>
      <c r="C16" s="16"/>
      <c r="D16" s="16"/>
      <c r="E16" s="16">
        <v>124.2</v>
      </c>
      <c r="F16" s="16">
        <v>0.5</v>
      </c>
      <c r="G16" s="17">
        <v>0</v>
      </c>
      <c r="H16" s="17">
        <v>0</v>
      </c>
      <c r="I16" s="17">
        <v>0</v>
      </c>
      <c r="J16" s="17">
        <v>0</v>
      </c>
      <c r="K16" s="17">
        <v>605</v>
      </c>
      <c r="L16" s="17">
        <v>0</v>
      </c>
    </row>
    <row r="17" spans="1:12" ht="15.75" customHeight="1">
      <c r="A17" s="19" t="s">
        <v>80</v>
      </c>
      <c r="B17" s="19"/>
      <c r="C17" s="19"/>
      <c r="D17" s="19"/>
      <c r="E17" s="19">
        <v>124.2</v>
      </c>
      <c r="F17" s="19">
        <v>0.5</v>
      </c>
      <c r="G17" s="20">
        <v>0</v>
      </c>
      <c r="H17" s="20">
        <v>0</v>
      </c>
      <c r="I17" s="20">
        <v>0</v>
      </c>
      <c r="J17" s="20">
        <v>0</v>
      </c>
      <c r="K17" s="20">
        <v>605</v>
      </c>
      <c r="L17" s="20">
        <v>0</v>
      </c>
    </row>
    <row r="18" spans="1:12" ht="15.75" customHeight="1">
      <c r="A18" s="16" t="s">
        <v>55</v>
      </c>
      <c r="B18" s="16"/>
      <c r="C18" s="16"/>
      <c r="D18" s="16"/>
      <c r="E18" s="16">
        <v>124.2</v>
      </c>
      <c r="F18" s="16">
        <v>0.5</v>
      </c>
      <c r="G18" s="17">
        <v>0</v>
      </c>
      <c r="H18" s="17">
        <v>0</v>
      </c>
      <c r="I18" s="17">
        <v>0</v>
      </c>
      <c r="J18" s="17">
        <v>0</v>
      </c>
      <c r="K18" s="17">
        <v>605</v>
      </c>
      <c r="L18" s="17">
        <v>0</v>
      </c>
    </row>
    <row r="19" spans="1:12" ht="15.75" customHeight="1">
      <c r="A19" s="19" t="s">
        <v>81</v>
      </c>
      <c r="B19" s="19"/>
      <c r="C19" s="19"/>
      <c r="D19" s="19"/>
      <c r="E19" s="19">
        <v>123.5</v>
      </c>
      <c r="F19" s="19">
        <v>0.35</v>
      </c>
      <c r="G19" s="20">
        <v>0</v>
      </c>
      <c r="H19" s="20">
        <v>0</v>
      </c>
      <c r="I19" s="20">
        <v>0</v>
      </c>
      <c r="J19" s="20">
        <v>0</v>
      </c>
      <c r="K19" s="20">
        <v>510</v>
      </c>
      <c r="L19" s="20">
        <v>0</v>
      </c>
    </row>
    <row r="20" spans="1:12" ht="15.75" customHeight="1">
      <c r="A20" s="16" t="s">
        <v>82</v>
      </c>
      <c r="B20" s="16"/>
      <c r="C20" s="16"/>
      <c r="D20" s="16"/>
      <c r="E20" s="16">
        <v>123.5</v>
      </c>
      <c r="F20" s="16">
        <v>0.35</v>
      </c>
      <c r="G20" s="17">
        <v>0</v>
      </c>
      <c r="H20" s="17">
        <v>0</v>
      </c>
      <c r="I20" s="17">
        <v>0</v>
      </c>
      <c r="J20" s="17">
        <v>0</v>
      </c>
      <c r="K20" s="17">
        <v>510</v>
      </c>
      <c r="L20" s="17">
        <v>0</v>
      </c>
    </row>
    <row r="21" spans="1:12" ht="15.75" customHeight="1">
      <c r="A21" s="19" t="s">
        <v>56</v>
      </c>
      <c r="B21" s="19"/>
      <c r="C21" s="19"/>
      <c r="D21" s="19"/>
      <c r="E21" s="19">
        <v>123.5</v>
      </c>
      <c r="F21" s="19">
        <v>0.35</v>
      </c>
      <c r="G21" s="20">
        <v>0</v>
      </c>
      <c r="H21" s="20">
        <v>0</v>
      </c>
      <c r="I21" s="20">
        <v>0</v>
      </c>
      <c r="J21" s="20">
        <v>0</v>
      </c>
      <c r="K21" s="20">
        <v>510</v>
      </c>
      <c r="L21" s="20">
        <v>0</v>
      </c>
    </row>
    <row r="22" spans="1:12" ht="15.75" customHeight="1">
      <c r="A22" s="16" t="s">
        <v>83</v>
      </c>
      <c r="B22" s="16"/>
      <c r="C22" s="16"/>
      <c r="D22" s="16"/>
      <c r="E22" s="16">
        <v>123.1</v>
      </c>
      <c r="F22" s="16">
        <v>0.1</v>
      </c>
      <c r="G22" s="17">
        <v>0</v>
      </c>
      <c r="H22" s="17">
        <v>0</v>
      </c>
      <c r="I22" s="17">
        <v>0</v>
      </c>
      <c r="J22" s="17">
        <v>0</v>
      </c>
      <c r="K22" s="17">
        <v>495</v>
      </c>
      <c r="L22" s="17">
        <v>0</v>
      </c>
    </row>
    <row r="23" spans="1:12" ht="15.75" customHeight="1">
      <c r="A23" s="19" t="s">
        <v>84</v>
      </c>
      <c r="B23" s="19"/>
      <c r="C23" s="19"/>
      <c r="D23" s="19"/>
      <c r="E23" s="19">
        <v>123.1</v>
      </c>
      <c r="F23" s="19">
        <v>0.1</v>
      </c>
      <c r="G23" s="20">
        <v>0</v>
      </c>
      <c r="H23" s="20">
        <v>0</v>
      </c>
      <c r="I23" s="20">
        <v>0</v>
      </c>
      <c r="J23" s="20">
        <v>0</v>
      </c>
      <c r="K23" s="20">
        <v>495</v>
      </c>
      <c r="L23" s="20">
        <v>0</v>
      </c>
    </row>
    <row r="24" spans="1:12" ht="15.75" customHeight="1">
      <c r="A24" s="16" t="s">
        <v>57</v>
      </c>
      <c r="B24" s="16"/>
      <c r="C24" s="16"/>
      <c r="D24" s="16"/>
      <c r="E24" s="16">
        <v>123.1</v>
      </c>
      <c r="F24" s="16">
        <v>0.1</v>
      </c>
      <c r="G24" s="17">
        <v>0</v>
      </c>
      <c r="H24" s="17">
        <v>0</v>
      </c>
      <c r="I24" s="17">
        <v>0</v>
      </c>
      <c r="J24" s="17">
        <v>0</v>
      </c>
      <c r="K24" s="17">
        <v>495</v>
      </c>
      <c r="L24" s="17">
        <v>0</v>
      </c>
    </row>
    <row r="25" spans="1:12" ht="15.75" customHeight="1">
      <c r="A25" s="19" t="s">
        <v>85</v>
      </c>
      <c r="B25" s="19"/>
      <c r="C25" s="19"/>
      <c r="D25" s="19"/>
      <c r="E25" s="19">
        <v>122.7</v>
      </c>
      <c r="F25" s="19">
        <v>-0.1</v>
      </c>
      <c r="G25" s="20">
        <v>0</v>
      </c>
      <c r="H25" s="20">
        <v>0</v>
      </c>
      <c r="I25" s="20">
        <v>0</v>
      </c>
      <c r="J25" s="20">
        <v>0</v>
      </c>
      <c r="K25" s="20">
        <v>495</v>
      </c>
      <c r="L25" s="20">
        <v>0</v>
      </c>
    </row>
    <row r="26" spans="1:12" ht="15.75" customHeight="1">
      <c r="A26" s="16" t="s">
        <v>86</v>
      </c>
      <c r="B26" s="16"/>
      <c r="C26" s="16"/>
      <c r="D26" s="16"/>
      <c r="E26" s="16">
        <v>122.7</v>
      </c>
      <c r="F26" s="16">
        <v>-0.1</v>
      </c>
      <c r="G26" s="17">
        <v>0</v>
      </c>
      <c r="H26" s="17">
        <v>0</v>
      </c>
      <c r="I26" s="17">
        <v>0</v>
      </c>
      <c r="J26" s="17">
        <v>0</v>
      </c>
      <c r="K26" s="17">
        <v>495</v>
      </c>
      <c r="L26" s="17">
        <v>0</v>
      </c>
    </row>
    <row r="27" spans="1:12" ht="15.75" customHeight="1">
      <c r="A27" s="19" t="s">
        <v>58</v>
      </c>
      <c r="B27" s="19"/>
      <c r="C27" s="19"/>
      <c r="D27" s="19"/>
      <c r="E27" s="19">
        <v>122.7</v>
      </c>
      <c r="F27" s="19">
        <v>-0.1</v>
      </c>
      <c r="G27" s="20">
        <v>0</v>
      </c>
      <c r="H27" s="20">
        <v>0</v>
      </c>
      <c r="I27" s="20">
        <v>0</v>
      </c>
      <c r="J27" s="20">
        <v>0</v>
      </c>
      <c r="K27" s="20">
        <v>495</v>
      </c>
      <c r="L27" s="20">
        <v>0</v>
      </c>
    </row>
    <row r="28" spans="1:12" ht="15.75" customHeight="1">
      <c r="A28" s="16" t="s">
        <v>87</v>
      </c>
      <c r="B28" s="16"/>
      <c r="C28" s="16"/>
      <c r="D28" s="16"/>
      <c r="E28" s="16">
        <v>122.15</v>
      </c>
      <c r="F28" s="16">
        <v>0.3</v>
      </c>
      <c r="G28" s="17">
        <v>0</v>
      </c>
      <c r="H28" s="17">
        <v>0</v>
      </c>
      <c r="I28" s="17">
        <v>0</v>
      </c>
      <c r="J28" s="17">
        <v>0</v>
      </c>
      <c r="K28" s="17">
        <v>205</v>
      </c>
      <c r="L28" s="17">
        <v>0</v>
      </c>
    </row>
    <row r="29" spans="1:12" ht="15.75" customHeight="1">
      <c r="A29" s="19" t="s">
        <v>88</v>
      </c>
      <c r="B29" s="19"/>
      <c r="C29" s="19"/>
      <c r="D29" s="19"/>
      <c r="E29" s="19">
        <v>122.15</v>
      </c>
      <c r="F29" s="19">
        <v>0.3</v>
      </c>
      <c r="G29" s="20">
        <v>0</v>
      </c>
      <c r="H29" s="20">
        <v>0</v>
      </c>
      <c r="I29" s="20">
        <v>0</v>
      </c>
      <c r="J29" s="20">
        <v>0</v>
      </c>
      <c r="K29" s="20">
        <v>205</v>
      </c>
      <c r="L29" s="20">
        <v>0</v>
      </c>
    </row>
    <row r="30" spans="1:12" ht="15.75" customHeight="1">
      <c r="A30" s="16" t="s">
        <v>59</v>
      </c>
      <c r="B30" s="16"/>
      <c r="C30" s="16"/>
      <c r="D30" s="16"/>
      <c r="E30" s="16">
        <v>122.15</v>
      </c>
      <c r="F30" s="16">
        <v>0.3</v>
      </c>
      <c r="G30" s="17">
        <v>0</v>
      </c>
      <c r="H30" s="17">
        <v>0</v>
      </c>
      <c r="I30" s="17">
        <v>0</v>
      </c>
      <c r="J30" s="17">
        <v>0</v>
      </c>
      <c r="K30" s="17">
        <v>205</v>
      </c>
      <c r="L30" s="17">
        <v>0</v>
      </c>
    </row>
    <row r="31" spans="1:12" ht="15.75" customHeight="1">
      <c r="A31" s="19" t="s">
        <v>89</v>
      </c>
      <c r="B31" s="19"/>
      <c r="C31" s="19"/>
      <c r="D31" s="19"/>
      <c r="E31" s="19">
        <v>122.2</v>
      </c>
      <c r="F31" s="19">
        <v>0.3</v>
      </c>
      <c r="G31" s="20">
        <v>0</v>
      </c>
      <c r="H31" s="20">
        <v>0</v>
      </c>
      <c r="I31" s="20">
        <v>0</v>
      </c>
      <c r="J31" s="20">
        <v>0</v>
      </c>
      <c r="K31" s="20">
        <v>205</v>
      </c>
      <c r="L31" s="20">
        <v>0</v>
      </c>
    </row>
    <row r="32" spans="1:12" ht="15.75" customHeight="1">
      <c r="A32" s="16" t="s">
        <v>90</v>
      </c>
      <c r="B32" s="16"/>
      <c r="C32" s="16"/>
      <c r="D32" s="16"/>
      <c r="E32" s="16">
        <v>122.2</v>
      </c>
      <c r="F32" s="16">
        <v>0.3</v>
      </c>
      <c r="G32" s="17">
        <v>0</v>
      </c>
      <c r="H32" s="17">
        <v>0</v>
      </c>
      <c r="I32" s="17">
        <v>0</v>
      </c>
      <c r="J32" s="17">
        <v>0</v>
      </c>
      <c r="K32" s="17">
        <v>205</v>
      </c>
      <c r="L32" s="17">
        <v>0</v>
      </c>
    </row>
    <row r="33" spans="1:12" ht="15.75" customHeight="1">
      <c r="A33" s="19" t="s">
        <v>60</v>
      </c>
      <c r="B33" s="19"/>
      <c r="C33" s="19"/>
      <c r="D33" s="19"/>
      <c r="E33" s="19">
        <v>122.2</v>
      </c>
      <c r="F33" s="19">
        <v>0.3</v>
      </c>
      <c r="G33" s="20">
        <v>0</v>
      </c>
      <c r="H33" s="20">
        <v>0</v>
      </c>
      <c r="I33" s="20">
        <v>0</v>
      </c>
      <c r="J33" s="20">
        <v>0</v>
      </c>
      <c r="K33" s="20">
        <v>205</v>
      </c>
      <c r="L33" s="20">
        <v>0</v>
      </c>
    </row>
    <row r="34" spans="1:12" ht="15.75" customHeight="1">
      <c r="A34" s="16" t="s">
        <v>91</v>
      </c>
      <c r="B34" s="16"/>
      <c r="C34" s="16"/>
      <c r="D34" s="16"/>
      <c r="E34" s="16">
        <v>122.2</v>
      </c>
      <c r="F34" s="16">
        <v>0.3</v>
      </c>
      <c r="G34" s="17">
        <v>0</v>
      </c>
      <c r="H34" s="17">
        <v>0</v>
      </c>
      <c r="I34" s="17">
        <v>0</v>
      </c>
      <c r="J34" s="17">
        <v>0</v>
      </c>
      <c r="K34" s="17">
        <v>205</v>
      </c>
      <c r="L34" s="17">
        <v>0</v>
      </c>
    </row>
    <row r="35" spans="1:12" ht="15.75" customHeight="1">
      <c r="A35" s="19" t="s">
        <v>92</v>
      </c>
      <c r="B35" s="19"/>
      <c r="C35" s="19"/>
      <c r="D35" s="19"/>
      <c r="E35" s="19">
        <v>122.2</v>
      </c>
      <c r="F35" s="19">
        <v>0.3</v>
      </c>
      <c r="G35" s="20">
        <v>0</v>
      </c>
      <c r="H35" s="20">
        <v>0</v>
      </c>
      <c r="I35" s="20">
        <v>0</v>
      </c>
      <c r="J35" s="20">
        <v>0</v>
      </c>
      <c r="K35" s="20">
        <v>205</v>
      </c>
      <c r="L35" s="20">
        <v>0</v>
      </c>
    </row>
    <row r="36" spans="1:12" ht="15.75" customHeight="1">
      <c r="A36" s="16" t="s">
        <v>93</v>
      </c>
      <c r="B36" s="16"/>
      <c r="C36" s="16"/>
      <c r="D36" s="16"/>
      <c r="E36" s="16">
        <v>122.2</v>
      </c>
      <c r="F36" s="16">
        <v>0.3</v>
      </c>
      <c r="G36" s="17">
        <v>0</v>
      </c>
      <c r="H36" s="17">
        <v>0</v>
      </c>
      <c r="I36" s="17">
        <v>0</v>
      </c>
      <c r="J36" s="17">
        <v>0</v>
      </c>
      <c r="K36" s="17">
        <v>205</v>
      </c>
      <c r="L36" s="17">
        <v>0</v>
      </c>
    </row>
    <row r="37" spans="1:12" ht="15.75" customHeight="1">
      <c r="A37" s="19" t="s">
        <v>94</v>
      </c>
      <c r="B37" s="19"/>
      <c r="C37" s="19"/>
      <c r="D37" s="19"/>
      <c r="E37" s="19">
        <v>122.2</v>
      </c>
      <c r="F37" s="19">
        <v>0.3</v>
      </c>
      <c r="G37" s="20">
        <v>0</v>
      </c>
      <c r="H37" s="20">
        <v>0</v>
      </c>
      <c r="I37" s="20">
        <v>0</v>
      </c>
      <c r="J37" s="20">
        <v>0</v>
      </c>
      <c r="K37" s="20">
        <v>205</v>
      </c>
      <c r="L37" s="20">
        <v>0</v>
      </c>
    </row>
    <row r="38" spans="1:12" ht="15.75" customHeight="1">
      <c r="A38" s="16" t="s">
        <v>95</v>
      </c>
      <c r="B38" s="16"/>
      <c r="C38" s="16"/>
      <c r="D38" s="16"/>
      <c r="E38" s="16">
        <v>122.2</v>
      </c>
      <c r="F38" s="16">
        <v>0.3</v>
      </c>
      <c r="G38" s="17">
        <v>0</v>
      </c>
      <c r="H38" s="17">
        <v>0</v>
      </c>
      <c r="I38" s="17">
        <v>0</v>
      </c>
      <c r="J38" s="17">
        <v>0</v>
      </c>
      <c r="K38" s="17">
        <v>205</v>
      </c>
      <c r="L38" s="17">
        <v>0</v>
      </c>
    </row>
    <row r="39" spans="1:12" ht="15.75" customHeight="1">
      <c r="A39" s="19" t="s">
        <v>61</v>
      </c>
      <c r="B39" s="19"/>
      <c r="C39" s="19"/>
      <c r="D39" s="19"/>
      <c r="E39" s="19">
        <v>122.2</v>
      </c>
      <c r="F39" s="19">
        <v>0.3</v>
      </c>
      <c r="G39" s="20">
        <v>0</v>
      </c>
      <c r="H39" s="20">
        <v>0</v>
      </c>
      <c r="I39" s="20">
        <v>0</v>
      </c>
      <c r="J39" s="20">
        <v>0</v>
      </c>
      <c r="K39" s="20">
        <v>205</v>
      </c>
      <c r="L39" s="20">
        <v>0</v>
      </c>
    </row>
    <row r="40" spans="1:12" ht="15.75" customHeight="1">
      <c r="A40" s="16" t="s">
        <v>96</v>
      </c>
      <c r="B40" s="16"/>
      <c r="C40" s="16"/>
      <c r="D40" s="16"/>
      <c r="E40" s="16">
        <v>122.2</v>
      </c>
      <c r="F40" s="16">
        <v>0.3</v>
      </c>
      <c r="G40" s="17">
        <v>0</v>
      </c>
      <c r="H40" s="17">
        <v>0</v>
      </c>
      <c r="I40" s="17">
        <v>0</v>
      </c>
      <c r="J40" s="17">
        <v>0</v>
      </c>
      <c r="K40" s="17">
        <v>140</v>
      </c>
      <c r="L40" s="17">
        <v>0</v>
      </c>
    </row>
    <row r="41" spans="1:12" ht="15.75" customHeight="1">
      <c r="A41" s="19" t="s">
        <v>97</v>
      </c>
      <c r="B41" s="19"/>
      <c r="C41" s="19"/>
      <c r="D41" s="19"/>
      <c r="E41" s="19">
        <v>122.2</v>
      </c>
      <c r="F41" s="19">
        <v>0.3</v>
      </c>
      <c r="G41" s="20">
        <v>0</v>
      </c>
      <c r="H41" s="20">
        <v>0</v>
      </c>
      <c r="I41" s="20">
        <v>0</v>
      </c>
      <c r="J41" s="20">
        <v>0</v>
      </c>
      <c r="K41" s="20">
        <v>140</v>
      </c>
      <c r="L41" s="20">
        <v>0</v>
      </c>
    </row>
    <row r="42" spans="1:12" ht="15.75" customHeight="1">
      <c r="A42" s="16" t="s">
        <v>98</v>
      </c>
      <c r="B42" s="16"/>
      <c r="C42" s="16"/>
      <c r="D42" s="16"/>
      <c r="E42" s="16">
        <v>122.2</v>
      </c>
      <c r="F42" s="16">
        <v>0.3</v>
      </c>
      <c r="G42" s="17">
        <v>0</v>
      </c>
      <c r="H42" s="17">
        <v>0</v>
      </c>
      <c r="I42" s="17">
        <v>0</v>
      </c>
      <c r="J42" s="17">
        <v>0</v>
      </c>
      <c r="K42" s="17">
        <v>140</v>
      </c>
      <c r="L42" s="17">
        <v>0</v>
      </c>
    </row>
    <row r="43" spans="1:12" ht="15.75" customHeight="1">
      <c r="A43" s="19" t="s">
        <v>99</v>
      </c>
      <c r="B43" s="19"/>
      <c r="C43" s="19"/>
      <c r="D43" s="19"/>
      <c r="E43" s="19">
        <v>122.2</v>
      </c>
      <c r="F43" s="19">
        <v>0.3</v>
      </c>
      <c r="G43" s="20">
        <v>0</v>
      </c>
      <c r="H43" s="20">
        <v>0</v>
      </c>
      <c r="I43" s="20">
        <v>0</v>
      </c>
      <c r="J43" s="20">
        <v>0</v>
      </c>
      <c r="K43" s="20">
        <v>140</v>
      </c>
      <c r="L43" s="20">
        <v>0</v>
      </c>
    </row>
    <row r="44" spans="1:12" ht="15.75" customHeight="1">
      <c r="A44" s="16" t="s">
        <v>100</v>
      </c>
      <c r="B44" s="16"/>
      <c r="C44" s="16"/>
      <c r="D44" s="16"/>
      <c r="E44" s="16">
        <v>122.2</v>
      </c>
      <c r="F44" s="16">
        <v>0.3</v>
      </c>
      <c r="G44" s="17">
        <v>0</v>
      </c>
      <c r="H44" s="17">
        <v>0</v>
      </c>
      <c r="I44" s="17">
        <v>0</v>
      </c>
      <c r="J44" s="17">
        <v>0</v>
      </c>
      <c r="K44" s="17">
        <v>140</v>
      </c>
      <c r="L44" s="17">
        <v>0</v>
      </c>
    </row>
    <row r="45" spans="1:12" ht="15.75" customHeight="1">
      <c r="A45" s="19" t="s">
        <v>101</v>
      </c>
      <c r="B45" s="19"/>
      <c r="C45" s="19"/>
      <c r="D45" s="19"/>
      <c r="E45" s="19">
        <v>122.2</v>
      </c>
      <c r="F45" s="19">
        <v>0.3</v>
      </c>
      <c r="G45" s="20">
        <v>0</v>
      </c>
      <c r="H45" s="20">
        <v>0</v>
      </c>
      <c r="I45" s="20">
        <v>0</v>
      </c>
      <c r="J45" s="20">
        <v>0</v>
      </c>
      <c r="K45" s="20">
        <v>140</v>
      </c>
      <c r="L45" s="20">
        <v>0</v>
      </c>
    </row>
    <row r="46" spans="1:12" ht="15.75" customHeight="1">
      <c r="A46" s="16" t="s">
        <v>102</v>
      </c>
      <c r="B46" s="16"/>
      <c r="C46" s="16"/>
      <c r="D46" s="16"/>
      <c r="E46" s="16">
        <v>122.2</v>
      </c>
      <c r="F46" s="16">
        <v>0.3</v>
      </c>
      <c r="G46" s="17">
        <v>0</v>
      </c>
      <c r="H46" s="17">
        <v>0</v>
      </c>
      <c r="I46" s="17">
        <v>0</v>
      </c>
      <c r="J46" s="17">
        <v>0</v>
      </c>
      <c r="K46" s="17">
        <v>140</v>
      </c>
      <c r="L46" s="17">
        <v>0</v>
      </c>
    </row>
    <row r="47" spans="1:12" ht="15.75" customHeight="1">
      <c r="A47" s="19" t="s">
        <v>103</v>
      </c>
      <c r="B47" s="19"/>
      <c r="C47" s="19"/>
      <c r="D47" s="19"/>
      <c r="E47" s="19">
        <v>122.2</v>
      </c>
      <c r="F47" s="19">
        <v>0.3</v>
      </c>
      <c r="G47" s="20">
        <v>0</v>
      </c>
      <c r="H47" s="20">
        <v>0</v>
      </c>
      <c r="I47" s="20">
        <v>0</v>
      </c>
      <c r="J47" s="20">
        <v>0</v>
      </c>
      <c r="K47" s="20">
        <v>140</v>
      </c>
      <c r="L47" s="20">
        <v>0</v>
      </c>
    </row>
    <row r="48" spans="1:12" ht="15.75" customHeight="1">
      <c r="A48" s="16" t="s">
        <v>104</v>
      </c>
      <c r="B48" s="16"/>
      <c r="C48" s="16"/>
      <c r="D48" s="16"/>
      <c r="E48" s="16">
        <v>122.2</v>
      </c>
      <c r="F48" s="16">
        <v>0.3</v>
      </c>
      <c r="G48" s="17">
        <v>0</v>
      </c>
      <c r="H48" s="17">
        <v>0</v>
      </c>
      <c r="I48" s="17">
        <v>0</v>
      </c>
      <c r="J48" s="17">
        <v>0</v>
      </c>
      <c r="K48" s="17">
        <v>140</v>
      </c>
      <c r="L48" s="17">
        <v>0</v>
      </c>
    </row>
    <row r="49" spans="1:12" ht="15.75" customHeight="1">
      <c r="A49" s="19" t="s">
        <v>105</v>
      </c>
      <c r="B49" s="19"/>
      <c r="C49" s="19"/>
      <c r="D49" s="19"/>
      <c r="E49" s="19">
        <v>122.2</v>
      </c>
      <c r="F49" s="19">
        <v>0.3</v>
      </c>
      <c r="G49" s="20">
        <v>0</v>
      </c>
      <c r="H49" s="20">
        <v>0</v>
      </c>
      <c r="I49" s="20">
        <v>0</v>
      </c>
      <c r="J49" s="20">
        <v>0</v>
      </c>
      <c r="K49" s="20">
        <v>140</v>
      </c>
      <c r="L49" s="20">
        <v>0</v>
      </c>
    </row>
    <row r="50" spans="1:12" ht="15.75" customHeight="1">
      <c r="A50" s="16" t="s">
        <v>106</v>
      </c>
      <c r="B50" s="16"/>
      <c r="C50" s="16"/>
      <c r="D50" s="16"/>
      <c r="E50" s="16">
        <v>122.2</v>
      </c>
      <c r="F50" s="16">
        <v>0.3</v>
      </c>
      <c r="G50" s="17">
        <v>0</v>
      </c>
      <c r="H50" s="17">
        <v>0</v>
      </c>
      <c r="I50" s="17">
        <v>0</v>
      </c>
      <c r="J50" s="17">
        <v>0</v>
      </c>
      <c r="K50" s="17">
        <v>140</v>
      </c>
      <c r="L50" s="17">
        <v>0</v>
      </c>
    </row>
    <row r="51" spans="1:12" ht="15.75" customHeight="1">
      <c r="A51" s="19" t="s">
        <v>62</v>
      </c>
      <c r="B51" s="19"/>
      <c r="C51" s="19"/>
      <c r="D51" s="19"/>
      <c r="E51" s="19">
        <v>122.2</v>
      </c>
      <c r="F51" s="19">
        <v>0.3</v>
      </c>
      <c r="G51" s="20">
        <v>0</v>
      </c>
      <c r="H51" s="20">
        <v>0</v>
      </c>
      <c r="I51" s="20">
        <v>0</v>
      </c>
      <c r="J51" s="20">
        <v>0</v>
      </c>
      <c r="K51" s="20">
        <v>140</v>
      </c>
      <c r="L51" s="20">
        <v>0</v>
      </c>
    </row>
    <row r="52" spans="1:12" ht="15.75" customHeight="1">
      <c r="A52" s="16" t="s">
        <v>107</v>
      </c>
      <c r="B52" s="16"/>
      <c r="C52" s="16"/>
      <c r="D52" s="16"/>
      <c r="E52" s="16">
        <v>122.85</v>
      </c>
      <c r="F52" s="16">
        <v>0.45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</row>
    <row r="53" spans="1:12" ht="15.75" customHeight="1">
      <c r="A53" s="19" t="s">
        <v>108</v>
      </c>
      <c r="B53" s="19"/>
      <c r="C53" s="19"/>
      <c r="D53" s="19"/>
      <c r="E53" s="19">
        <v>122.85</v>
      </c>
      <c r="F53" s="19">
        <v>0.45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</row>
    <row r="54" spans="1:12" ht="15.75" customHeight="1">
      <c r="A54" s="16" t="s">
        <v>109</v>
      </c>
      <c r="B54" s="16"/>
      <c r="C54" s="16"/>
      <c r="D54" s="16"/>
      <c r="E54" s="16">
        <v>122.85</v>
      </c>
      <c r="F54" s="16">
        <v>0.45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</row>
    <row r="55" spans="1:12" ht="15.75" customHeight="1">
      <c r="A55" s="19" t="s">
        <v>110</v>
      </c>
      <c r="B55" s="19"/>
      <c r="C55" s="19"/>
      <c r="D55" s="19"/>
      <c r="E55" s="19">
        <v>122.85</v>
      </c>
      <c r="F55" s="19">
        <v>0.45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</row>
    <row r="56" spans="1:12" ht="15.75" customHeight="1">
      <c r="A56" s="16" t="s">
        <v>111</v>
      </c>
      <c r="B56" s="16"/>
      <c r="C56" s="16"/>
      <c r="D56" s="16"/>
      <c r="E56" s="16">
        <v>122.85</v>
      </c>
      <c r="F56" s="16">
        <v>0.45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</row>
    <row r="57" spans="1:12" ht="15.75" customHeight="1">
      <c r="A57" s="19" t="s">
        <v>112</v>
      </c>
      <c r="B57" s="19"/>
      <c r="C57" s="19"/>
      <c r="D57" s="19"/>
      <c r="E57" s="19">
        <v>122.85</v>
      </c>
      <c r="F57" s="19">
        <v>0.45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</row>
    <row r="58" spans="1:12" ht="15.75" customHeight="1">
      <c r="A58" s="16" t="s">
        <v>113</v>
      </c>
      <c r="B58" s="16"/>
      <c r="C58" s="16"/>
      <c r="D58" s="16"/>
      <c r="E58" s="16">
        <v>122.85</v>
      </c>
      <c r="F58" s="16">
        <v>0.45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</row>
    <row r="59" spans="1:12" ht="15.75" customHeight="1">
      <c r="A59" s="19" t="s">
        <v>114</v>
      </c>
      <c r="B59" s="19"/>
      <c r="C59" s="19"/>
      <c r="D59" s="19"/>
      <c r="E59" s="19">
        <v>122.85</v>
      </c>
      <c r="F59" s="19">
        <v>0.45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</row>
    <row r="60" spans="1:12" ht="15.75" customHeight="1">
      <c r="A60" s="16" t="s">
        <v>115</v>
      </c>
      <c r="B60" s="16"/>
      <c r="C60" s="16"/>
      <c r="D60" s="16"/>
      <c r="E60" s="16">
        <v>122.85</v>
      </c>
      <c r="F60" s="16">
        <v>0.45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</row>
    <row r="61" spans="1:12" ht="15.75" customHeight="1">
      <c r="A61" s="19" t="s">
        <v>116</v>
      </c>
      <c r="B61" s="19"/>
      <c r="C61" s="19"/>
      <c r="D61" s="19"/>
      <c r="E61" s="19">
        <v>122.85</v>
      </c>
      <c r="F61" s="19">
        <v>0.45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</row>
    <row r="62" spans="1:12" ht="15.75" customHeight="1">
      <c r="A62" s="16" t="s">
        <v>117</v>
      </c>
      <c r="B62" s="16"/>
      <c r="C62" s="16"/>
      <c r="D62" s="16"/>
      <c r="E62" s="16">
        <v>122.85</v>
      </c>
      <c r="F62" s="16">
        <v>0.45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</row>
    <row r="63" spans="1:12" ht="15.75" customHeight="1">
      <c r="A63" s="19" t="s">
        <v>63</v>
      </c>
      <c r="B63" s="19"/>
      <c r="C63" s="19"/>
      <c r="D63" s="19"/>
      <c r="E63" s="19">
        <v>122.85</v>
      </c>
      <c r="F63" s="19">
        <v>0.45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</row>
    <row r="64" spans="1:12" ht="15.75" customHeight="1">
      <c r="A64" s="16" t="s">
        <v>118</v>
      </c>
      <c r="B64" s="16"/>
      <c r="C64" s="16"/>
      <c r="D64" s="16"/>
      <c r="E64" s="16">
        <v>123.4</v>
      </c>
      <c r="F64" s="16">
        <v>0.4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</row>
    <row r="65" spans="1:12" ht="15.75" customHeight="1">
      <c r="A65" s="19" t="s">
        <v>119</v>
      </c>
      <c r="B65" s="19"/>
      <c r="C65" s="19"/>
      <c r="D65" s="19"/>
      <c r="E65" s="19">
        <v>123.4</v>
      </c>
      <c r="F65" s="19">
        <v>0.4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</row>
    <row r="66" spans="1:12" ht="15.75" customHeight="1">
      <c r="A66" s="16" t="s">
        <v>120</v>
      </c>
      <c r="B66" s="16"/>
      <c r="C66" s="16"/>
      <c r="D66" s="16"/>
      <c r="E66" s="16">
        <v>123.4</v>
      </c>
      <c r="F66" s="16">
        <v>0.4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</row>
    <row r="67" spans="1:12" ht="15.75" customHeight="1">
      <c r="A67" s="19" t="s">
        <v>121</v>
      </c>
      <c r="B67" s="19"/>
      <c r="C67" s="19"/>
      <c r="D67" s="19"/>
      <c r="E67" s="19">
        <v>123.4</v>
      </c>
      <c r="F67" s="19">
        <v>0.4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</row>
    <row r="68" spans="1:12" ht="15.75" customHeight="1">
      <c r="A68" s="16" t="s">
        <v>122</v>
      </c>
      <c r="B68" s="16"/>
      <c r="C68" s="16"/>
      <c r="D68" s="16"/>
      <c r="E68" s="16">
        <v>123.4</v>
      </c>
      <c r="F68" s="16">
        <v>0.4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</row>
    <row r="69" spans="1:12" ht="15.75" customHeight="1">
      <c r="A69" s="19" t="s">
        <v>123</v>
      </c>
      <c r="B69" s="19"/>
      <c r="C69" s="19"/>
      <c r="D69" s="19"/>
      <c r="E69" s="19">
        <v>123.4</v>
      </c>
      <c r="F69" s="19">
        <v>0.4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</row>
    <row r="70" spans="1:12" ht="15.75" customHeight="1">
      <c r="A70" s="16" t="s">
        <v>124</v>
      </c>
      <c r="B70" s="16"/>
      <c r="C70" s="16"/>
      <c r="D70" s="16"/>
      <c r="E70" s="16">
        <v>123.4</v>
      </c>
      <c r="F70" s="16">
        <v>0.4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</row>
    <row r="71" spans="1:12" ht="15.75" customHeight="1">
      <c r="A71" s="19" t="s">
        <v>125</v>
      </c>
      <c r="B71" s="19"/>
      <c r="C71" s="19"/>
      <c r="D71" s="19"/>
      <c r="E71" s="19">
        <v>123.4</v>
      </c>
      <c r="F71" s="19">
        <v>0.4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</row>
    <row r="72" spans="1:12" ht="15.75" customHeight="1">
      <c r="A72" s="16" t="s">
        <v>126</v>
      </c>
      <c r="B72" s="16"/>
      <c r="C72" s="16"/>
      <c r="D72" s="16"/>
      <c r="E72" s="16">
        <v>123.4</v>
      </c>
      <c r="F72" s="16">
        <v>0.4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</row>
    <row r="73" spans="1:12" ht="15.75" customHeight="1">
      <c r="A73" s="19" t="s">
        <v>127</v>
      </c>
      <c r="B73" s="19"/>
      <c r="C73" s="19"/>
      <c r="D73" s="19"/>
      <c r="E73" s="19">
        <v>123.4</v>
      </c>
      <c r="F73" s="19">
        <v>0.4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</row>
    <row r="74" spans="1:12" ht="15.75" customHeight="1">
      <c r="A74" s="16" t="s">
        <v>128</v>
      </c>
      <c r="B74" s="16"/>
      <c r="C74" s="16"/>
      <c r="D74" s="16"/>
      <c r="E74" s="16">
        <v>123.4</v>
      </c>
      <c r="F74" s="16">
        <v>0.4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</row>
    <row r="75" spans="1:12" ht="15.75" customHeight="1">
      <c r="A75" s="19" t="s">
        <v>64</v>
      </c>
      <c r="B75" s="19"/>
      <c r="C75" s="19"/>
      <c r="D75" s="19"/>
      <c r="E75" s="19">
        <v>123.4</v>
      </c>
      <c r="F75" s="19">
        <v>0.4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</row>
    <row r="76" spans="1:12" ht="15.75" customHeight="1">
      <c r="A76" s="92" t="s">
        <v>69</v>
      </c>
      <c r="B76" s="92"/>
      <c r="C76" s="92"/>
      <c r="D76" s="92"/>
      <c r="E76" s="92"/>
      <c r="F76" s="92"/>
      <c r="G76" s="23">
        <v>0</v>
      </c>
      <c r="H76" s="23">
        <v>0</v>
      </c>
      <c r="I76" s="23">
        <v>0</v>
      </c>
      <c r="J76" s="23">
        <v>0</v>
      </c>
      <c r="K76" s="22">
        <v>21525</v>
      </c>
      <c r="L76" s="23">
        <v>0</v>
      </c>
    </row>
    <row r="79" spans="1:2" ht="63.75">
      <c r="A79" s="24" t="s">
        <v>70</v>
      </c>
      <c r="B79" s="24" t="s">
        <v>71</v>
      </c>
    </row>
  </sheetData>
  <sheetProtection/>
  <mergeCells count="12">
    <mergeCell ref="I4:I5"/>
    <mergeCell ref="J4:J5"/>
    <mergeCell ref="K4:K5"/>
    <mergeCell ref="A76:F76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9" right="0.7" top="1.15" bottom="0.75" header="0.3" footer="0.3"/>
  <pageSetup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L88"/>
  <sheetViews>
    <sheetView zoomScalePageLayoutView="0" workbookViewId="0" topLeftCell="J1">
      <selection activeCell="AL11" sqref="AL11"/>
    </sheetView>
  </sheetViews>
  <sheetFormatPr defaultColWidth="9.140625" defaultRowHeight="12.75"/>
  <cols>
    <col min="1" max="1" width="6.8515625" style="1" customWidth="1"/>
    <col min="2" max="2" width="7.7109375" style="1" customWidth="1"/>
    <col min="3" max="3" width="3.8515625" style="1" customWidth="1"/>
    <col min="4" max="4" width="6.8515625" style="1" customWidth="1"/>
    <col min="5" max="5" width="4.7109375" style="1" customWidth="1"/>
    <col min="6" max="6" width="7.7109375" style="1" customWidth="1"/>
    <col min="7" max="7" width="3.8515625" style="1" customWidth="1"/>
    <col min="8" max="8" width="7.7109375" style="1" customWidth="1"/>
    <col min="9" max="9" width="3.8515625" style="1" customWidth="1"/>
    <col min="10" max="10" width="7.7109375" style="1" customWidth="1"/>
    <col min="11" max="11" width="4.140625" style="1" customWidth="1"/>
    <col min="12" max="12" width="7.57421875" style="1" customWidth="1"/>
    <col min="13" max="13" width="3.7109375" style="1" customWidth="1"/>
    <col min="14" max="14" width="8.421875" style="1" customWidth="1"/>
    <col min="15" max="15" width="4.140625" style="1" customWidth="1"/>
    <col min="16" max="16" width="7.57421875" style="1" customWidth="1"/>
    <col min="17" max="17" width="3.7109375" style="1" customWidth="1"/>
    <col min="18" max="18" width="8.421875" style="1" customWidth="1"/>
    <col min="19" max="19" width="4.140625" style="1" customWidth="1"/>
    <col min="20" max="20" width="7.57421875" style="1" customWidth="1"/>
    <col min="21" max="21" width="3.7109375" style="1" customWidth="1"/>
    <col min="22" max="36" width="9.140625" style="1" customWidth="1"/>
    <col min="37" max="37" width="3.421875" style="1" customWidth="1"/>
    <col min="38" max="38" width="9.421875" style="1" bestFit="1" customWidth="1"/>
    <col min="39" max="16384" width="9.140625" style="1" customWidth="1"/>
  </cols>
  <sheetData>
    <row r="1" spans="22:36" ht="15.75" customHeight="1">
      <c r="V1" s="127" t="s">
        <v>204</v>
      </c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</row>
    <row r="2" spans="22:36" ht="12.75" customHeight="1">
      <c r="V2" s="129" t="s">
        <v>205</v>
      </c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</row>
    <row r="3" spans="22:36" ht="12.75">
      <c r="V3" s="108" t="s">
        <v>2</v>
      </c>
      <c r="W3" s="65"/>
      <c r="X3" s="121" t="s">
        <v>208</v>
      </c>
      <c r="Y3" s="122"/>
      <c r="Z3" s="123"/>
      <c r="AA3" s="121" t="s">
        <v>209</v>
      </c>
      <c r="AB3" s="122"/>
      <c r="AC3" s="122"/>
      <c r="AD3" s="122"/>
      <c r="AE3" s="123"/>
      <c r="AF3" s="65"/>
      <c r="AG3" s="121" t="s">
        <v>212</v>
      </c>
      <c r="AH3" s="122"/>
      <c r="AI3" s="123"/>
      <c r="AJ3" s="108" t="s">
        <v>7</v>
      </c>
    </row>
    <row r="4" spans="22:36" ht="12.75">
      <c r="V4" s="109"/>
      <c r="W4" s="66"/>
      <c r="X4" s="131"/>
      <c r="Y4" s="132"/>
      <c r="Z4" s="133"/>
      <c r="AA4" s="131"/>
      <c r="AB4" s="132"/>
      <c r="AC4" s="132"/>
      <c r="AD4" s="132"/>
      <c r="AE4" s="133"/>
      <c r="AF4" s="66"/>
      <c r="AG4" s="131"/>
      <c r="AH4" s="132"/>
      <c r="AI4" s="133"/>
      <c r="AJ4" s="109"/>
    </row>
    <row r="5" spans="22:36" ht="12.75">
      <c r="V5" s="109"/>
      <c r="W5" s="66"/>
      <c r="X5" s="124"/>
      <c r="Y5" s="125"/>
      <c r="Z5" s="126"/>
      <c r="AA5" s="124"/>
      <c r="AB5" s="125"/>
      <c r="AC5" s="125"/>
      <c r="AD5" s="125"/>
      <c r="AE5" s="126"/>
      <c r="AF5" s="66"/>
      <c r="AG5" s="124"/>
      <c r="AH5" s="125"/>
      <c r="AI5" s="126"/>
      <c r="AJ5" s="109"/>
    </row>
    <row r="6" spans="1:36" ht="15.75" customHeight="1">
      <c r="A6" s="113" t="s">
        <v>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  <c r="V6" s="109"/>
      <c r="W6" s="67" t="s">
        <v>206</v>
      </c>
      <c r="X6" s="108" t="s">
        <v>213</v>
      </c>
      <c r="Y6" s="108" t="s">
        <v>214</v>
      </c>
      <c r="Z6" s="108" t="s">
        <v>7</v>
      </c>
      <c r="AA6" s="108" t="s">
        <v>215</v>
      </c>
      <c r="AB6" s="121" t="s">
        <v>216</v>
      </c>
      <c r="AC6" s="122"/>
      <c r="AD6" s="123"/>
      <c r="AE6" s="108" t="s">
        <v>7</v>
      </c>
      <c r="AF6" s="67" t="s">
        <v>210</v>
      </c>
      <c r="AG6" s="65"/>
      <c r="AH6" s="108" t="s">
        <v>219</v>
      </c>
      <c r="AI6" s="108" t="s">
        <v>7</v>
      </c>
      <c r="AJ6" s="109"/>
    </row>
    <row r="7" spans="1:36" ht="12.75" customHeight="1">
      <c r="A7" s="116" t="s">
        <v>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  <c r="V7" s="109"/>
      <c r="W7" s="67" t="s">
        <v>207</v>
      </c>
      <c r="X7" s="109"/>
      <c r="Y7" s="109"/>
      <c r="Z7" s="109"/>
      <c r="AA7" s="109"/>
      <c r="AB7" s="124"/>
      <c r="AC7" s="125"/>
      <c r="AD7" s="126"/>
      <c r="AE7" s="109"/>
      <c r="AF7" s="67" t="s">
        <v>211</v>
      </c>
      <c r="AG7" s="67" t="s">
        <v>217</v>
      </c>
      <c r="AH7" s="109"/>
      <c r="AI7" s="109"/>
      <c r="AJ7" s="109"/>
    </row>
    <row r="8" spans="1:36" ht="12.75">
      <c r="A8" s="119" t="s">
        <v>2</v>
      </c>
      <c r="B8" s="93" t="s">
        <v>3</v>
      </c>
      <c r="C8" s="95"/>
      <c r="D8" s="95"/>
      <c r="E8" s="94"/>
      <c r="F8" s="93" t="s">
        <v>4</v>
      </c>
      <c r="G8" s="95"/>
      <c r="H8" s="95"/>
      <c r="I8" s="94"/>
      <c r="J8" s="93" t="s">
        <v>5</v>
      </c>
      <c r="K8" s="95"/>
      <c r="L8" s="95"/>
      <c r="M8" s="94"/>
      <c r="N8" s="93" t="s">
        <v>6</v>
      </c>
      <c r="O8" s="95"/>
      <c r="P8" s="95"/>
      <c r="Q8" s="94"/>
      <c r="R8" s="93" t="s">
        <v>7</v>
      </c>
      <c r="S8" s="95"/>
      <c r="T8" s="95"/>
      <c r="U8" s="94"/>
      <c r="V8" s="110"/>
      <c r="W8" s="68"/>
      <c r="X8" s="110"/>
      <c r="Y8" s="110"/>
      <c r="Z8" s="110"/>
      <c r="AA8" s="110"/>
      <c r="AB8" s="69" t="s">
        <v>220</v>
      </c>
      <c r="AC8" s="69" t="s">
        <v>221</v>
      </c>
      <c r="AD8" s="69" t="s">
        <v>7</v>
      </c>
      <c r="AE8" s="110"/>
      <c r="AF8" s="68"/>
      <c r="AG8" s="68" t="s">
        <v>218</v>
      </c>
      <c r="AH8" s="110"/>
      <c r="AI8" s="110"/>
      <c r="AJ8" s="110"/>
    </row>
    <row r="9" spans="1:21" ht="12.75">
      <c r="A9" s="120"/>
      <c r="B9" s="93" t="s">
        <v>8</v>
      </c>
      <c r="C9" s="94"/>
      <c r="D9" s="93" t="s">
        <v>9</v>
      </c>
      <c r="E9" s="94"/>
      <c r="F9" s="93" t="s">
        <v>8</v>
      </c>
      <c r="G9" s="94"/>
      <c r="H9" s="93" t="s">
        <v>9</v>
      </c>
      <c r="I9" s="94"/>
      <c r="J9" s="93" t="s">
        <v>8</v>
      </c>
      <c r="K9" s="94"/>
      <c r="L9" s="93" t="s">
        <v>9</v>
      </c>
      <c r="M9" s="94"/>
      <c r="N9" s="93" t="s">
        <v>8</v>
      </c>
      <c r="O9" s="94"/>
      <c r="P9" s="93" t="s">
        <v>9</v>
      </c>
      <c r="Q9" s="94"/>
      <c r="R9" s="93" t="s">
        <v>8</v>
      </c>
      <c r="S9" s="94"/>
      <c r="T9" s="93" t="s">
        <v>9</v>
      </c>
      <c r="U9" s="94"/>
    </row>
    <row r="10" spans="1:36" ht="12.75">
      <c r="A10" s="2">
        <v>1949</v>
      </c>
      <c r="B10" s="3">
        <v>4.9</v>
      </c>
      <c r="C10" s="4" t="s">
        <v>10</v>
      </c>
      <c r="D10" s="3">
        <v>33.83</v>
      </c>
      <c r="E10" s="4" t="s">
        <v>11</v>
      </c>
      <c r="F10" s="5"/>
      <c r="G10" s="4" t="s">
        <v>10</v>
      </c>
      <c r="H10" s="5"/>
      <c r="I10" s="4" t="s">
        <v>10</v>
      </c>
      <c r="J10" s="3">
        <v>2.37</v>
      </c>
      <c r="K10" s="6"/>
      <c r="L10" s="3">
        <v>16.36</v>
      </c>
      <c r="M10" s="4" t="s">
        <v>12</v>
      </c>
      <c r="N10" s="3">
        <v>8.9</v>
      </c>
      <c r="O10" s="6"/>
      <c r="P10" s="3">
        <v>61.44</v>
      </c>
      <c r="Q10" s="4" t="s">
        <v>12</v>
      </c>
      <c r="R10" s="3">
        <v>5.24</v>
      </c>
      <c r="S10" s="6"/>
      <c r="T10" s="3">
        <v>36.17</v>
      </c>
      <c r="U10" s="4" t="s">
        <v>12</v>
      </c>
      <c r="V10" s="56">
        <v>1949</v>
      </c>
      <c r="W10" s="57">
        <v>52.4</v>
      </c>
      <c r="X10" s="58" t="s">
        <v>200</v>
      </c>
      <c r="Y10" s="57">
        <v>64.1</v>
      </c>
      <c r="Z10" s="57">
        <v>64.1</v>
      </c>
      <c r="AA10" s="57">
        <v>91.4</v>
      </c>
      <c r="AB10" s="58" t="s">
        <v>201</v>
      </c>
      <c r="AC10" s="57">
        <v>121.2</v>
      </c>
      <c r="AD10" s="57">
        <v>121.2</v>
      </c>
      <c r="AE10" s="57">
        <v>212.6</v>
      </c>
      <c r="AF10" s="57">
        <v>70.2</v>
      </c>
      <c r="AG10" s="57">
        <v>84</v>
      </c>
      <c r="AH10" s="57" t="s">
        <v>202</v>
      </c>
      <c r="AI10" s="57">
        <v>84</v>
      </c>
      <c r="AJ10" s="57">
        <v>483.2</v>
      </c>
    </row>
    <row r="11" spans="1:38" ht="12.75">
      <c r="A11" s="2">
        <v>1950</v>
      </c>
      <c r="B11" s="3">
        <v>4.86</v>
      </c>
      <c r="C11" s="4" t="s">
        <v>10</v>
      </c>
      <c r="D11" s="3">
        <v>33.19</v>
      </c>
      <c r="E11" s="4" t="s">
        <v>11</v>
      </c>
      <c r="F11" s="5"/>
      <c r="G11" s="4" t="s">
        <v>10</v>
      </c>
      <c r="H11" s="5"/>
      <c r="I11" s="4" t="s">
        <v>10</v>
      </c>
      <c r="J11" s="3">
        <v>2.41</v>
      </c>
      <c r="K11" s="6"/>
      <c r="L11" s="3">
        <v>16.46</v>
      </c>
      <c r="M11" s="4" t="s">
        <v>12</v>
      </c>
      <c r="N11" s="3">
        <v>9.34</v>
      </c>
      <c r="O11" s="6"/>
      <c r="P11" s="3">
        <v>63.78</v>
      </c>
      <c r="Q11" s="4" t="s">
        <v>12</v>
      </c>
      <c r="R11" s="3">
        <v>5.19</v>
      </c>
      <c r="S11" s="6"/>
      <c r="T11" s="3">
        <v>35.44</v>
      </c>
      <c r="U11" s="4" t="s">
        <v>12</v>
      </c>
      <c r="V11" s="56">
        <v>1950</v>
      </c>
      <c r="W11" s="57">
        <v>51.6</v>
      </c>
      <c r="X11" s="58" t="s">
        <v>200</v>
      </c>
      <c r="Y11" s="57">
        <v>63</v>
      </c>
      <c r="Z11" s="57">
        <v>63</v>
      </c>
      <c r="AA11" s="57">
        <v>104</v>
      </c>
      <c r="AB11" s="58" t="s">
        <v>201</v>
      </c>
      <c r="AC11" s="57">
        <v>120.6</v>
      </c>
      <c r="AD11" s="57">
        <v>120.6</v>
      </c>
      <c r="AE11" s="57">
        <v>224.6</v>
      </c>
      <c r="AF11" s="57">
        <v>63</v>
      </c>
      <c r="AG11" s="57">
        <v>91.9</v>
      </c>
      <c r="AH11" s="57" t="s">
        <v>202</v>
      </c>
      <c r="AI11" s="57">
        <v>91.9</v>
      </c>
      <c r="AJ11" s="57">
        <v>494.1</v>
      </c>
      <c r="AL11" s="84">
        <f>(AG11-AG10)/AG10</f>
        <v>0.09404761904761912</v>
      </c>
    </row>
    <row r="12" spans="1:38" ht="12.75">
      <c r="A12" s="7">
        <v>1951</v>
      </c>
      <c r="B12" s="8">
        <v>4.94</v>
      </c>
      <c r="C12" s="9" t="s">
        <v>10</v>
      </c>
      <c r="D12" s="8">
        <v>31.47</v>
      </c>
      <c r="E12" s="9" t="s">
        <v>11</v>
      </c>
      <c r="F12" s="10"/>
      <c r="G12" s="9" t="s">
        <v>10</v>
      </c>
      <c r="H12" s="10"/>
      <c r="I12" s="9" t="s">
        <v>10</v>
      </c>
      <c r="J12" s="8">
        <v>2.44</v>
      </c>
      <c r="K12" s="11"/>
      <c r="L12" s="8">
        <v>15.54</v>
      </c>
      <c r="M12" s="9" t="s">
        <v>12</v>
      </c>
      <c r="N12" s="8">
        <v>9.94</v>
      </c>
      <c r="O12" s="11"/>
      <c r="P12" s="8">
        <v>63.32</v>
      </c>
      <c r="Q12" s="9" t="s">
        <v>12</v>
      </c>
      <c r="R12" s="8">
        <v>5.29</v>
      </c>
      <c r="S12" s="11"/>
      <c r="T12" s="8">
        <v>33.7</v>
      </c>
      <c r="U12" s="9" t="s">
        <v>12</v>
      </c>
      <c r="V12" s="59">
        <v>1951</v>
      </c>
      <c r="W12" s="60">
        <v>47.7</v>
      </c>
      <c r="X12" s="61" t="s">
        <v>200</v>
      </c>
      <c r="Y12" s="60">
        <v>53.8</v>
      </c>
      <c r="Z12" s="60">
        <v>53.8</v>
      </c>
      <c r="AA12" s="60">
        <v>113.7</v>
      </c>
      <c r="AB12" s="61" t="s">
        <v>201</v>
      </c>
      <c r="AC12" s="60">
        <v>128.7</v>
      </c>
      <c r="AD12" s="60">
        <v>128.7</v>
      </c>
      <c r="AE12" s="60">
        <v>242.4</v>
      </c>
      <c r="AF12" s="60">
        <v>56.2</v>
      </c>
      <c r="AG12" s="60">
        <v>105.8</v>
      </c>
      <c r="AH12" s="60" t="s">
        <v>202</v>
      </c>
      <c r="AI12" s="60">
        <v>105.8</v>
      </c>
      <c r="AJ12" s="60">
        <v>505.9</v>
      </c>
      <c r="AL12" s="84">
        <f aca="true" t="shared" si="0" ref="AL12:AL68">(AG12-AG11)/AG11</f>
        <v>0.15125136017410218</v>
      </c>
    </row>
    <row r="13" spans="1:38" ht="12.75">
      <c r="A13" s="2">
        <v>1952</v>
      </c>
      <c r="B13" s="3">
        <v>4.92</v>
      </c>
      <c r="C13" s="4" t="s">
        <v>10</v>
      </c>
      <c r="D13" s="3">
        <v>30.81</v>
      </c>
      <c r="E13" s="4" t="s">
        <v>11</v>
      </c>
      <c r="F13" s="5"/>
      <c r="G13" s="4" t="s">
        <v>10</v>
      </c>
      <c r="H13" s="5"/>
      <c r="I13" s="4" t="s">
        <v>10</v>
      </c>
      <c r="J13" s="3">
        <v>2.39</v>
      </c>
      <c r="K13" s="6"/>
      <c r="L13" s="3">
        <v>14.97</v>
      </c>
      <c r="M13" s="4" t="s">
        <v>12</v>
      </c>
      <c r="N13" s="3">
        <v>9.58</v>
      </c>
      <c r="O13" s="6"/>
      <c r="P13" s="3">
        <v>59.99</v>
      </c>
      <c r="Q13" s="4" t="s">
        <v>12</v>
      </c>
      <c r="R13" s="3">
        <v>5.27</v>
      </c>
      <c r="S13" s="6"/>
      <c r="T13" s="3">
        <v>33</v>
      </c>
      <c r="U13" s="4" t="s">
        <v>12</v>
      </c>
      <c r="V13" s="56">
        <v>1952</v>
      </c>
      <c r="W13" s="57">
        <v>44.3</v>
      </c>
      <c r="X13" s="58" t="s">
        <v>200</v>
      </c>
      <c r="Y13" s="57">
        <v>48</v>
      </c>
      <c r="Z13" s="57">
        <v>48</v>
      </c>
      <c r="AA13" s="57">
        <v>97.8</v>
      </c>
      <c r="AB13" s="58" t="s">
        <v>201</v>
      </c>
      <c r="AC13" s="57">
        <v>117.1</v>
      </c>
      <c r="AD13" s="57">
        <v>117.1</v>
      </c>
      <c r="AE13" s="57">
        <v>214.9</v>
      </c>
      <c r="AF13" s="57">
        <v>39.8</v>
      </c>
      <c r="AG13" s="57">
        <v>107.1</v>
      </c>
      <c r="AH13" s="57" t="s">
        <v>202</v>
      </c>
      <c r="AI13" s="57">
        <v>107.1</v>
      </c>
      <c r="AJ13" s="57">
        <v>454.1</v>
      </c>
      <c r="AL13" s="84">
        <f t="shared" si="0"/>
        <v>0.012287334593572752</v>
      </c>
    </row>
    <row r="14" spans="1:38" ht="12.75">
      <c r="A14" s="2">
        <v>1953</v>
      </c>
      <c r="B14" s="3">
        <v>4.94</v>
      </c>
      <c r="C14" s="4" t="s">
        <v>10</v>
      </c>
      <c r="D14" s="3">
        <v>30.57</v>
      </c>
      <c r="E14" s="4" t="s">
        <v>11</v>
      </c>
      <c r="F14" s="5"/>
      <c r="G14" s="4" t="s">
        <v>10</v>
      </c>
      <c r="H14" s="5"/>
      <c r="I14" s="4" t="s">
        <v>10</v>
      </c>
      <c r="J14" s="3">
        <v>2.38</v>
      </c>
      <c r="K14" s="6"/>
      <c r="L14" s="3">
        <v>14.73</v>
      </c>
      <c r="M14" s="4" t="s">
        <v>12</v>
      </c>
      <c r="N14" s="3">
        <v>9.87</v>
      </c>
      <c r="O14" s="6"/>
      <c r="P14" s="3">
        <v>61.07</v>
      </c>
      <c r="Q14" s="4" t="s">
        <v>12</v>
      </c>
      <c r="R14" s="3">
        <v>5.23</v>
      </c>
      <c r="S14" s="6"/>
      <c r="T14" s="3">
        <v>32.36</v>
      </c>
      <c r="U14" s="4" t="s">
        <v>12</v>
      </c>
      <c r="V14" s="56">
        <v>1953</v>
      </c>
      <c r="W14" s="57">
        <v>39.6</v>
      </c>
      <c r="X14" s="58" t="s">
        <v>200</v>
      </c>
      <c r="Y14" s="57">
        <v>39.6</v>
      </c>
      <c r="Z14" s="57">
        <v>39.6</v>
      </c>
      <c r="AA14" s="57">
        <v>113.1</v>
      </c>
      <c r="AB14" s="58" t="s">
        <v>201</v>
      </c>
      <c r="AC14" s="57">
        <v>117</v>
      </c>
      <c r="AD14" s="57">
        <v>117</v>
      </c>
      <c r="AE14" s="57">
        <v>230.1</v>
      </c>
      <c r="AF14" s="57">
        <v>29.6</v>
      </c>
      <c r="AG14" s="57">
        <v>115.9</v>
      </c>
      <c r="AH14" s="57" t="s">
        <v>202</v>
      </c>
      <c r="AI14" s="57">
        <v>115.9</v>
      </c>
      <c r="AJ14" s="57">
        <v>454.8</v>
      </c>
      <c r="AL14" s="84">
        <f t="shared" si="0"/>
        <v>0.08216619981325875</v>
      </c>
    </row>
    <row r="15" spans="1:38" ht="12.75">
      <c r="A15" s="7">
        <v>1954</v>
      </c>
      <c r="B15" s="8">
        <v>4.54</v>
      </c>
      <c r="C15" s="9" t="s">
        <v>10</v>
      </c>
      <c r="D15" s="8">
        <v>27.84</v>
      </c>
      <c r="E15" s="9" t="s">
        <v>11</v>
      </c>
      <c r="F15" s="10"/>
      <c r="G15" s="9" t="s">
        <v>10</v>
      </c>
      <c r="H15" s="10"/>
      <c r="I15" s="9" t="s">
        <v>10</v>
      </c>
      <c r="J15" s="8">
        <v>2.43</v>
      </c>
      <c r="K15" s="11"/>
      <c r="L15" s="8">
        <v>14.9</v>
      </c>
      <c r="M15" s="9" t="s">
        <v>12</v>
      </c>
      <c r="N15" s="8">
        <v>8.76</v>
      </c>
      <c r="O15" s="11"/>
      <c r="P15" s="8">
        <v>53.72</v>
      </c>
      <c r="Q15" s="9" t="s">
        <v>12</v>
      </c>
      <c r="R15" s="8">
        <v>4.81</v>
      </c>
      <c r="S15" s="11"/>
      <c r="T15" s="8">
        <v>29.49</v>
      </c>
      <c r="U15" s="9" t="s">
        <v>12</v>
      </c>
      <c r="V15" s="59">
        <v>1954</v>
      </c>
      <c r="W15" s="60">
        <v>35.2</v>
      </c>
      <c r="X15" s="61" t="s">
        <v>200</v>
      </c>
      <c r="Y15" s="60">
        <v>33.8</v>
      </c>
      <c r="Z15" s="60">
        <v>33.8</v>
      </c>
      <c r="AA15" s="60">
        <v>85.6</v>
      </c>
      <c r="AB15" s="61" t="s">
        <v>201</v>
      </c>
      <c r="AC15" s="60">
        <v>98.2</v>
      </c>
      <c r="AD15" s="60">
        <v>98.2</v>
      </c>
      <c r="AE15" s="60">
        <v>183.9</v>
      </c>
      <c r="AF15" s="60">
        <v>18.6</v>
      </c>
      <c r="AG15" s="60">
        <v>118.4</v>
      </c>
      <c r="AH15" s="60" t="s">
        <v>202</v>
      </c>
      <c r="AI15" s="60">
        <v>118.4</v>
      </c>
      <c r="AJ15" s="60">
        <v>389.9</v>
      </c>
      <c r="AL15" s="84">
        <f t="shared" si="0"/>
        <v>0.02157031924072476</v>
      </c>
    </row>
    <row r="16" spans="1:38" ht="12.75">
      <c r="A16" s="2">
        <v>1955</v>
      </c>
      <c r="B16" s="3">
        <v>4.51</v>
      </c>
      <c r="C16" s="4" t="s">
        <v>10</v>
      </c>
      <c r="D16" s="3">
        <v>27.19</v>
      </c>
      <c r="E16" s="4" t="s">
        <v>11</v>
      </c>
      <c r="F16" s="5"/>
      <c r="G16" s="4" t="s">
        <v>10</v>
      </c>
      <c r="H16" s="5"/>
      <c r="I16" s="4" t="s">
        <v>10</v>
      </c>
      <c r="J16" s="3">
        <v>2.38</v>
      </c>
      <c r="K16" s="6"/>
      <c r="L16" s="3">
        <v>14.35</v>
      </c>
      <c r="M16" s="4" t="s">
        <v>12</v>
      </c>
      <c r="N16" s="3">
        <v>8</v>
      </c>
      <c r="O16" s="6"/>
      <c r="P16" s="3">
        <v>48.23</v>
      </c>
      <c r="Q16" s="4" t="s">
        <v>12</v>
      </c>
      <c r="R16" s="3">
        <v>4.69</v>
      </c>
      <c r="S16" s="6"/>
      <c r="T16" s="3">
        <v>28.28</v>
      </c>
      <c r="U16" s="4" t="s">
        <v>12</v>
      </c>
      <c r="V16" s="56">
        <v>1955</v>
      </c>
      <c r="W16" s="57">
        <v>35.6</v>
      </c>
      <c r="X16" s="58" t="s">
        <v>200</v>
      </c>
      <c r="Y16" s="57">
        <v>32.9</v>
      </c>
      <c r="Z16" s="57">
        <v>32.9</v>
      </c>
      <c r="AA16" s="57">
        <v>107.7</v>
      </c>
      <c r="AB16" s="58" t="s">
        <v>201</v>
      </c>
      <c r="AC16" s="57">
        <v>110.1</v>
      </c>
      <c r="AD16" s="57">
        <v>110.1</v>
      </c>
      <c r="AE16" s="57">
        <v>217.8</v>
      </c>
      <c r="AF16" s="57">
        <v>17</v>
      </c>
      <c r="AG16" s="57">
        <v>143.8</v>
      </c>
      <c r="AH16" s="57" t="s">
        <v>202</v>
      </c>
      <c r="AI16" s="57">
        <v>143.8</v>
      </c>
      <c r="AJ16" s="57">
        <v>447</v>
      </c>
      <c r="AL16" s="84">
        <f t="shared" si="0"/>
        <v>0.21452702702702706</v>
      </c>
    </row>
    <row r="17" spans="1:38" ht="12.75">
      <c r="A17" s="2">
        <v>1956</v>
      </c>
      <c r="B17" s="3">
        <v>4.83</v>
      </c>
      <c r="C17" s="4" t="s">
        <v>10</v>
      </c>
      <c r="D17" s="3">
        <v>28.15</v>
      </c>
      <c r="E17" s="4" t="s">
        <v>11</v>
      </c>
      <c r="F17" s="5"/>
      <c r="G17" s="4" t="s">
        <v>10</v>
      </c>
      <c r="H17" s="5"/>
      <c r="I17" s="4" t="s">
        <v>10</v>
      </c>
      <c r="J17" s="3">
        <v>2.39</v>
      </c>
      <c r="K17" s="6"/>
      <c r="L17" s="3">
        <v>13.93</v>
      </c>
      <c r="M17" s="4" t="s">
        <v>12</v>
      </c>
      <c r="N17" s="3">
        <v>8.33</v>
      </c>
      <c r="O17" s="6"/>
      <c r="P17" s="3">
        <v>48.55</v>
      </c>
      <c r="Q17" s="4" t="s">
        <v>12</v>
      </c>
      <c r="R17" s="3">
        <v>5.01</v>
      </c>
      <c r="S17" s="6"/>
      <c r="T17" s="3">
        <v>29.2</v>
      </c>
      <c r="U17" s="4" t="s">
        <v>12</v>
      </c>
      <c r="V17" s="56">
        <v>1956</v>
      </c>
      <c r="W17" s="57">
        <v>34.7</v>
      </c>
      <c r="X17" s="58" t="s">
        <v>200</v>
      </c>
      <c r="Y17" s="57">
        <v>29.5</v>
      </c>
      <c r="Z17" s="57">
        <v>29.5</v>
      </c>
      <c r="AA17" s="57">
        <v>106.3</v>
      </c>
      <c r="AB17" s="58" t="s">
        <v>201</v>
      </c>
      <c r="AC17" s="57">
        <v>114.3</v>
      </c>
      <c r="AD17" s="57">
        <v>114.3</v>
      </c>
      <c r="AE17" s="57">
        <v>220.6</v>
      </c>
      <c r="AF17" s="57">
        <v>13.8</v>
      </c>
      <c r="AG17" s="57">
        <v>158.3</v>
      </c>
      <c r="AH17" s="57" t="s">
        <v>202</v>
      </c>
      <c r="AI17" s="57">
        <v>158.3</v>
      </c>
      <c r="AJ17" s="57">
        <v>456.9</v>
      </c>
      <c r="AL17" s="84">
        <f t="shared" si="0"/>
        <v>0.10083449235048678</v>
      </c>
    </row>
    <row r="18" spans="1:38" ht="12.75">
      <c r="A18" s="7">
        <v>1957</v>
      </c>
      <c r="B18" s="8">
        <v>5.09</v>
      </c>
      <c r="C18" s="9" t="s">
        <v>10</v>
      </c>
      <c r="D18" s="8">
        <v>28.71</v>
      </c>
      <c r="E18" s="9" t="s">
        <v>11</v>
      </c>
      <c r="F18" s="10"/>
      <c r="G18" s="9" t="s">
        <v>10</v>
      </c>
      <c r="H18" s="10"/>
      <c r="I18" s="9" t="s">
        <v>10</v>
      </c>
      <c r="J18" s="8">
        <v>2.35</v>
      </c>
      <c r="K18" s="11"/>
      <c r="L18" s="8">
        <v>13.26</v>
      </c>
      <c r="M18" s="9" t="s">
        <v>12</v>
      </c>
      <c r="N18" s="8">
        <v>9.11</v>
      </c>
      <c r="O18" s="11"/>
      <c r="P18" s="8">
        <v>51.39</v>
      </c>
      <c r="Q18" s="9" t="s">
        <v>12</v>
      </c>
      <c r="R18" s="8">
        <v>5.28</v>
      </c>
      <c r="S18" s="11"/>
      <c r="T18" s="8">
        <v>29.79</v>
      </c>
      <c r="U18" s="9" t="s">
        <v>12</v>
      </c>
      <c r="V18" s="59">
        <v>1957</v>
      </c>
      <c r="W18" s="60">
        <v>27</v>
      </c>
      <c r="X18" s="61" t="s">
        <v>200</v>
      </c>
      <c r="Y18" s="60">
        <v>22.1</v>
      </c>
      <c r="Z18" s="60">
        <v>22.1</v>
      </c>
      <c r="AA18" s="60">
        <v>108.4</v>
      </c>
      <c r="AB18" s="61" t="s">
        <v>201</v>
      </c>
      <c r="AC18" s="60">
        <v>106.5</v>
      </c>
      <c r="AD18" s="60">
        <v>106.5</v>
      </c>
      <c r="AE18" s="60">
        <v>214.9</v>
      </c>
      <c r="AF18" s="60">
        <v>9.8</v>
      </c>
      <c r="AG18" s="60">
        <v>160.8</v>
      </c>
      <c r="AH18" s="60" t="s">
        <v>202</v>
      </c>
      <c r="AI18" s="60">
        <v>160.8</v>
      </c>
      <c r="AJ18" s="60">
        <v>434.5</v>
      </c>
      <c r="AL18" s="84">
        <f t="shared" si="0"/>
        <v>0.015792798483891344</v>
      </c>
    </row>
    <row r="19" spans="1:38" ht="12.75">
      <c r="A19" s="2">
        <v>1958</v>
      </c>
      <c r="B19" s="3">
        <v>4.87</v>
      </c>
      <c r="C19" s="4" t="s">
        <v>10</v>
      </c>
      <c r="D19" s="3">
        <v>26.87</v>
      </c>
      <c r="E19" s="4" t="s">
        <v>11</v>
      </c>
      <c r="F19" s="5"/>
      <c r="G19" s="4" t="s">
        <v>10</v>
      </c>
      <c r="H19" s="5"/>
      <c r="I19" s="4" t="s">
        <v>10</v>
      </c>
      <c r="J19" s="3">
        <v>2.35</v>
      </c>
      <c r="K19" s="6"/>
      <c r="L19" s="3">
        <v>12.97</v>
      </c>
      <c r="M19" s="4" t="s">
        <v>12</v>
      </c>
      <c r="N19" s="3">
        <v>9.14</v>
      </c>
      <c r="O19" s="6"/>
      <c r="P19" s="3">
        <v>50.43</v>
      </c>
      <c r="Q19" s="4" t="s">
        <v>12</v>
      </c>
      <c r="R19" s="3">
        <v>5.07</v>
      </c>
      <c r="S19" s="6"/>
      <c r="T19" s="3">
        <v>27.97</v>
      </c>
      <c r="U19" s="4" t="s">
        <v>12</v>
      </c>
      <c r="V19" s="56">
        <v>1958</v>
      </c>
      <c r="W19" s="57">
        <v>27.3</v>
      </c>
      <c r="X19" s="58" t="s">
        <v>200</v>
      </c>
      <c r="Y19" s="57">
        <v>20.6</v>
      </c>
      <c r="Z19" s="57">
        <v>20.6</v>
      </c>
      <c r="AA19" s="57">
        <v>76.8</v>
      </c>
      <c r="AB19" s="58" t="s">
        <v>201</v>
      </c>
      <c r="AC19" s="57">
        <v>100.5</v>
      </c>
      <c r="AD19" s="57">
        <v>100.5</v>
      </c>
      <c r="AE19" s="57">
        <v>177.4</v>
      </c>
      <c r="AF19" s="57">
        <v>4.7</v>
      </c>
      <c r="AG19" s="57">
        <v>155.7</v>
      </c>
      <c r="AH19" s="57" t="s">
        <v>202</v>
      </c>
      <c r="AI19" s="57">
        <v>155.7</v>
      </c>
      <c r="AJ19" s="57">
        <v>385.7</v>
      </c>
      <c r="AL19" s="84">
        <f t="shared" si="0"/>
        <v>-0.0317164179104479</v>
      </c>
    </row>
    <row r="20" spans="1:38" ht="12.75">
      <c r="A20" s="2">
        <v>1959</v>
      </c>
      <c r="B20" s="3">
        <v>4.79</v>
      </c>
      <c r="C20" s="4" t="s">
        <v>10</v>
      </c>
      <c r="D20" s="3">
        <v>26.12</v>
      </c>
      <c r="E20" s="4" t="s">
        <v>11</v>
      </c>
      <c r="F20" s="5"/>
      <c r="G20" s="4" t="s">
        <v>10</v>
      </c>
      <c r="H20" s="5"/>
      <c r="I20" s="4" t="s">
        <v>10</v>
      </c>
      <c r="J20" s="3">
        <v>2.25</v>
      </c>
      <c r="K20" s="6"/>
      <c r="L20" s="3">
        <v>12.27</v>
      </c>
      <c r="M20" s="4" t="s">
        <v>12</v>
      </c>
      <c r="N20" s="3">
        <v>8.55</v>
      </c>
      <c r="O20" s="6"/>
      <c r="P20" s="3">
        <v>46.62</v>
      </c>
      <c r="Q20" s="4" t="s">
        <v>12</v>
      </c>
      <c r="R20" s="3">
        <v>4.95</v>
      </c>
      <c r="S20" s="6"/>
      <c r="T20" s="3">
        <v>26.99</v>
      </c>
      <c r="U20" s="4" t="s">
        <v>12</v>
      </c>
      <c r="V20" s="56">
        <v>1959</v>
      </c>
      <c r="W20" s="57">
        <v>23.7</v>
      </c>
      <c r="X20" s="58" t="s">
        <v>200</v>
      </c>
      <c r="Y20" s="57">
        <v>17.1</v>
      </c>
      <c r="Z20" s="57">
        <v>17.1</v>
      </c>
      <c r="AA20" s="57">
        <v>79.6</v>
      </c>
      <c r="AB20" s="58" t="s">
        <v>201</v>
      </c>
      <c r="AC20" s="57">
        <v>92.7</v>
      </c>
      <c r="AD20" s="57">
        <v>92.7</v>
      </c>
      <c r="AE20" s="57">
        <v>172.3</v>
      </c>
      <c r="AF20" s="57">
        <v>3.6</v>
      </c>
      <c r="AG20" s="57">
        <v>168.4</v>
      </c>
      <c r="AH20" s="57" t="s">
        <v>202</v>
      </c>
      <c r="AI20" s="57">
        <v>168.4</v>
      </c>
      <c r="AJ20" s="57">
        <v>385.1</v>
      </c>
      <c r="AL20" s="84">
        <f t="shared" si="0"/>
        <v>0.08156711624919728</v>
      </c>
    </row>
    <row r="21" spans="1:38" ht="12.75">
      <c r="A21" s="7">
        <v>1960</v>
      </c>
      <c r="B21" s="8">
        <v>4.71</v>
      </c>
      <c r="C21" s="9" t="s">
        <v>10</v>
      </c>
      <c r="D21" s="8">
        <v>25.33</v>
      </c>
      <c r="E21" s="9" t="s">
        <v>11</v>
      </c>
      <c r="F21" s="10"/>
      <c r="G21" s="9" t="s">
        <v>10</v>
      </c>
      <c r="H21" s="10"/>
      <c r="I21" s="9" t="s">
        <v>10</v>
      </c>
      <c r="J21" s="8">
        <v>2.29</v>
      </c>
      <c r="K21" s="11"/>
      <c r="L21" s="8">
        <v>12.31</v>
      </c>
      <c r="M21" s="9" t="s">
        <v>12</v>
      </c>
      <c r="N21" s="8">
        <v>8.01</v>
      </c>
      <c r="O21" s="11"/>
      <c r="P21" s="8">
        <v>43.07</v>
      </c>
      <c r="Q21" s="9" t="s">
        <v>12</v>
      </c>
      <c r="R21" s="8">
        <v>4.83</v>
      </c>
      <c r="S21" s="11"/>
      <c r="T21" s="8">
        <v>25.97</v>
      </c>
      <c r="U21" s="9" t="s">
        <v>12</v>
      </c>
      <c r="V21" s="59">
        <v>1960</v>
      </c>
      <c r="W21" s="60">
        <v>24.2</v>
      </c>
      <c r="X21" s="61" t="s">
        <v>200</v>
      </c>
      <c r="Y21" s="60">
        <v>16.8</v>
      </c>
      <c r="Z21" s="60">
        <v>16.8</v>
      </c>
      <c r="AA21" s="60">
        <v>81.4</v>
      </c>
      <c r="AB21" s="61" t="s">
        <v>201</v>
      </c>
      <c r="AC21" s="60">
        <v>96</v>
      </c>
      <c r="AD21" s="60">
        <v>96</v>
      </c>
      <c r="AE21" s="60">
        <v>177.4</v>
      </c>
      <c r="AF21" s="60">
        <v>3</v>
      </c>
      <c r="AG21" s="60">
        <v>176.7</v>
      </c>
      <c r="AH21" s="60" t="s">
        <v>202</v>
      </c>
      <c r="AI21" s="60">
        <v>176.7</v>
      </c>
      <c r="AJ21" s="60">
        <v>398.1</v>
      </c>
      <c r="AL21" s="84">
        <f t="shared" si="0"/>
        <v>0.049287410926365696</v>
      </c>
    </row>
    <row r="22" spans="1:38" ht="12.75">
      <c r="A22" s="2">
        <v>1961</v>
      </c>
      <c r="B22" s="3">
        <v>4.6</v>
      </c>
      <c r="C22" s="4" t="s">
        <v>10</v>
      </c>
      <c r="D22" s="3">
        <v>24.46</v>
      </c>
      <c r="E22" s="4" t="s">
        <v>11</v>
      </c>
      <c r="F22" s="5"/>
      <c r="G22" s="4" t="s">
        <v>10</v>
      </c>
      <c r="H22" s="5"/>
      <c r="I22" s="4" t="s">
        <v>10</v>
      </c>
      <c r="J22" s="3">
        <v>2.24</v>
      </c>
      <c r="K22" s="6"/>
      <c r="L22" s="3">
        <v>11.91</v>
      </c>
      <c r="M22" s="4" t="s">
        <v>12</v>
      </c>
      <c r="N22" s="3">
        <v>8.26</v>
      </c>
      <c r="O22" s="6"/>
      <c r="P22" s="3">
        <v>43.92</v>
      </c>
      <c r="Q22" s="4" t="s">
        <v>12</v>
      </c>
      <c r="R22" s="3">
        <v>4.73</v>
      </c>
      <c r="S22" s="6"/>
      <c r="T22" s="3">
        <v>25.15</v>
      </c>
      <c r="U22" s="4" t="s">
        <v>12</v>
      </c>
      <c r="V22" s="56">
        <v>1961</v>
      </c>
      <c r="W22" s="57">
        <v>22</v>
      </c>
      <c r="X22" s="58" t="s">
        <v>200</v>
      </c>
      <c r="Y22" s="57">
        <v>15.3</v>
      </c>
      <c r="Z22" s="57">
        <v>15.3</v>
      </c>
      <c r="AA22" s="57">
        <v>74.2</v>
      </c>
      <c r="AB22" s="58" t="s">
        <v>201</v>
      </c>
      <c r="AC22" s="57">
        <v>95.9</v>
      </c>
      <c r="AD22" s="57">
        <v>95.9</v>
      </c>
      <c r="AE22" s="57">
        <v>170.1</v>
      </c>
      <c r="AF22" s="57">
        <v>0.8</v>
      </c>
      <c r="AG22" s="57">
        <v>182.2</v>
      </c>
      <c r="AH22" s="57" t="s">
        <v>202</v>
      </c>
      <c r="AI22" s="57">
        <v>182.2</v>
      </c>
      <c r="AJ22" s="57">
        <v>390.4</v>
      </c>
      <c r="AL22" s="84">
        <f t="shared" si="0"/>
        <v>0.031126202603282402</v>
      </c>
    </row>
    <row r="23" spans="1:38" ht="12.75">
      <c r="A23" s="2">
        <v>1962</v>
      </c>
      <c r="B23" s="3">
        <v>4.5</v>
      </c>
      <c r="C23" s="4" t="s">
        <v>10</v>
      </c>
      <c r="D23" s="3">
        <v>23.61</v>
      </c>
      <c r="E23" s="4" t="s">
        <v>11</v>
      </c>
      <c r="F23" s="5"/>
      <c r="G23" s="4" t="s">
        <v>10</v>
      </c>
      <c r="H23" s="5"/>
      <c r="I23" s="4" t="s">
        <v>10</v>
      </c>
      <c r="J23" s="3">
        <v>2.23</v>
      </c>
      <c r="K23" s="6"/>
      <c r="L23" s="3">
        <v>11.7</v>
      </c>
      <c r="M23" s="4" t="s">
        <v>12</v>
      </c>
      <c r="N23" s="3">
        <v>7.99</v>
      </c>
      <c r="O23" s="6"/>
      <c r="P23" s="3">
        <v>41.92</v>
      </c>
      <c r="Q23" s="4" t="s">
        <v>12</v>
      </c>
      <c r="R23" s="3">
        <v>4.62</v>
      </c>
      <c r="S23" s="6"/>
      <c r="T23" s="3">
        <v>24.24</v>
      </c>
      <c r="U23" s="4" t="s">
        <v>12</v>
      </c>
      <c r="V23" s="56">
        <v>1962</v>
      </c>
      <c r="W23" s="57">
        <v>21.5</v>
      </c>
      <c r="X23" s="58" t="s">
        <v>200</v>
      </c>
      <c r="Y23" s="57">
        <v>15</v>
      </c>
      <c r="Z23" s="57">
        <v>15</v>
      </c>
      <c r="AA23" s="57">
        <v>74.7</v>
      </c>
      <c r="AB23" s="58" t="s">
        <v>201</v>
      </c>
      <c r="AC23" s="57">
        <v>97.1</v>
      </c>
      <c r="AD23" s="57">
        <v>97.1</v>
      </c>
      <c r="AE23" s="57">
        <v>171.7</v>
      </c>
      <c r="AF23" s="57">
        <v>0.7</v>
      </c>
      <c r="AG23" s="57">
        <v>193.3</v>
      </c>
      <c r="AH23" s="57" t="s">
        <v>202</v>
      </c>
      <c r="AI23" s="57">
        <v>193.3</v>
      </c>
      <c r="AJ23" s="57">
        <v>402.3</v>
      </c>
      <c r="AL23" s="84">
        <f t="shared" si="0"/>
        <v>0.060922063666300895</v>
      </c>
    </row>
    <row r="24" spans="1:38" ht="12.75">
      <c r="A24" s="7">
        <v>1963</v>
      </c>
      <c r="B24" s="8">
        <v>4.4</v>
      </c>
      <c r="C24" s="9" t="s">
        <v>10</v>
      </c>
      <c r="D24" s="8">
        <v>22.84</v>
      </c>
      <c r="E24" s="9" t="s">
        <v>11</v>
      </c>
      <c r="F24" s="10"/>
      <c r="G24" s="9" t="s">
        <v>10</v>
      </c>
      <c r="H24" s="10"/>
      <c r="I24" s="9" t="s">
        <v>10</v>
      </c>
      <c r="J24" s="8">
        <v>2.17</v>
      </c>
      <c r="K24" s="11"/>
      <c r="L24" s="8">
        <v>11.26</v>
      </c>
      <c r="M24" s="9" t="s">
        <v>12</v>
      </c>
      <c r="N24" s="8">
        <v>8.64</v>
      </c>
      <c r="O24" s="11"/>
      <c r="P24" s="8">
        <v>44.85</v>
      </c>
      <c r="Q24" s="9" t="s">
        <v>12</v>
      </c>
      <c r="R24" s="8">
        <v>4.55</v>
      </c>
      <c r="S24" s="11"/>
      <c r="T24" s="8">
        <v>23.62</v>
      </c>
      <c r="U24" s="9" t="s">
        <v>12</v>
      </c>
      <c r="V24" s="59">
        <v>1963</v>
      </c>
      <c r="W24" s="60">
        <v>18.2</v>
      </c>
      <c r="X24" s="61" t="s">
        <v>200</v>
      </c>
      <c r="Y24" s="60">
        <v>13.2</v>
      </c>
      <c r="Z24" s="60">
        <v>13.2</v>
      </c>
      <c r="AA24" s="60">
        <v>78.1</v>
      </c>
      <c r="AB24" s="61" t="s">
        <v>201</v>
      </c>
      <c r="AC24" s="60">
        <v>101.9</v>
      </c>
      <c r="AD24" s="60">
        <v>101.9</v>
      </c>
      <c r="AE24" s="60">
        <v>180</v>
      </c>
      <c r="AF24" s="60">
        <v>0.7</v>
      </c>
      <c r="AG24" s="60">
        <v>211.3</v>
      </c>
      <c r="AH24" s="60" t="s">
        <v>202</v>
      </c>
      <c r="AI24" s="60">
        <v>211.3</v>
      </c>
      <c r="AJ24" s="60">
        <v>423.5</v>
      </c>
      <c r="AL24" s="84">
        <f t="shared" si="0"/>
        <v>0.09311950336264872</v>
      </c>
    </row>
    <row r="25" spans="1:38" ht="12.75">
      <c r="A25" s="2">
        <v>1964</v>
      </c>
      <c r="B25" s="3">
        <v>4.46</v>
      </c>
      <c r="C25" s="4" t="s">
        <v>10</v>
      </c>
      <c r="D25" s="3">
        <v>22.8</v>
      </c>
      <c r="E25" s="4" t="s">
        <v>11</v>
      </c>
      <c r="F25" s="5"/>
      <c r="G25" s="4" t="s">
        <v>10</v>
      </c>
      <c r="H25" s="5"/>
      <c r="I25" s="4" t="s">
        <v>10</v>
      </c>
      <c r="J25" s="3">
        <v>2.14</v>
      </c>
      <c r="K25" s="6"/>
      <c r="L25" s="3">
        <v>10.94</v>
      </c>
      <c r="M25" s="4" t="s">
        <v>12</v>
      </c>
      <c r="N25" s="3">
        <v>8.93</v>
      </c>
      <c r="O25" s="6"/>
      <c r="P25" s="3">
        <v>45.65</v>
      </c>
      <c r="Q25" s="4" t="s">
        <v>12</v>
      </c>
      <c r="R25" s="3">
        <v>4.6</v>
      </c>
      <c r="S25" s="6"/>
      <c r="T25" s="3">
        <v>23.51</v>
      </c>
      <c r="U25" s="4" t="s">
        <v>12</v>
      </c>
      <c r="V25" s="56">
        <v>1964</v>
      </c>
      <c r="W25" s="57">
        <v>15.8</v>
      </c>
      <c r="X25" s="58" t="s">
        <v>200</v>
      </c>
      <c r="Y25" s="57">
        <v>11.4</v>
      </c>
      <c r="Z25" s="57">
        <v>11.4</v>
      </c>
      <c r="AA25" s="57">
        <v>89.2</v>
      </c>
      <c r="AB25" s="58" t="s">
        <v>201</v>
      </c>
      <c r="AC25" s="57">
        <v>103.1</v>
      </c>
      <c r="AD25" s="57">
        <v>103.1</v>
      </c>
      <c r="AE25" s="57">
        <v>192.4</v>
      </c>
      <c r="AF25" s="57">
        <v>0.7</v>
      </c>
      <c r="AG25" s="57">
        <v>225.4</v>
      </c>
      <c r="AH25" s="57" t="s">
        <v>202</v>
      </c>
      <c r="AI25" s="57">
        <v>225.4</v>
      </c>
      <c r="AJ25" s="57">
        <v>445.7</v>
      </c>
      <c r="AL25" s="84">
        <f t="shared" si="0"/>
        <v>0.0667297681022243</v>
      </c>
    </row>
    <row r="26" spans="1:38" ht="12.75">
      <c r="A26" s="2">
        <v>1965</v>
      </c>
      <c r="B26" s="3">
        <v>4.45</v>
      </c>
      <c r="C26" s="4" t="s">
        <v>10</v>
      </c>
      <c r="D26" s="3">
        <v>22.34</v>
      </c>
      <c r="E26" s="4" t="s">
        <v>11</v>
      </c>
      <c r="F26" s="5"/>
      <c r="G26" s="4" t="s">
        <v>10</v>
      </c>
      <c r="H26" s="5"/>
      <c r="I26" s="4" t="s">
        <v>10</v>
      </c>
      <c r="J26" s="3">
        <v>2.13</v>
      </c>
      <c r="K26" s="6"/>
      <c r="L26" s="3">
        <v>10.69</v>
      </c>
      <c r="M26" s="4" t="s">
        <v>12</v>
      </c>
      <c r="N26" s="3">
        <v>8.51</v>
      </c>
      <c r="O26" s="6"/>
      <c r="P26" s="3">
        <v>42.72</v>
      </c>
      <c r="Q26" s="4" t="s">
        <v>12</v>
      </c>
      <c r="R26" s="3">
        <v>4.55</v>
      </c>
      <c r="S26" s="6"/>
      <c r="T26" s="3">
        <v>22.84</v>
      </c>
      <c r="U26" s="4" t="s">
        <v>12</v>
      </c>
      <c r="V26" s="56">
        <v>1965</v>
      </c>
      <c r="W26" s="57">
        <v>14.6</v>
      </c>
      <c r="X26" s="58" t="s">
        <v>200</v>
      </c>
      <c r="Y26" s="57">
        <v>11</v>
      </c>
      <c r="Z26" s="57">
        <v>11</v>
      </c>
      <c r="AA26" s="57">
        <v>95.3</v>
      </c>
      <c r="AB26" s="58" t="s">
        <v>201</v>
      </c>
      <c r="AC26" s="57">
        <v>105.6</v>
      </c>
      <c r="AD26" s="57">
        <v>105.6</v>
      </c>
      <c r="AE26" s="57">
        <v>200.8</v>
      </c>
      <c r="AF26" s="57">
        <v>0.7</v>
      </c>
      <c r="AG26" s="57">
        <v>244.8</v>
      </c>
      <c r="AH26" s="57" t="s">
        <v>202</v>
      </c>
      <c r="AI26" s="57">
        <v>244.8</v>
      </c>
      <c r="AJ26" s="57">
        <v>472</v>
      </c>
      <c r="AL26" s="84">
        <f t="shared" si="0"/>
        <v>0.0860692102928128</v>
      </c>
    </row>
    <row r="27" spans="1:38" ht="12.75">
      <c r="A27" s="7">
        <v>1966</v>
      </c>
      <c r="B27" s="8">
        <v>4.56</v>
      </c>
      <c r="C27" s="9" t="s">
        <v>10</v>
      </c>
      <c r="D27" s="8">
        <v>22.26</v>
      </c>
      <c r="E27" s="9" t="s">
        <v>11</v>
      </c>
      <c r="F27" s="10"/>
      <c r="G27" s="9" t="s">
        <v>10</v>
      </c>
      <c r="H27" s="10"/>
      <c r="I27" s="9" t="s">
        <v>10</v>
      </c>
      <c r="J27" s="8">
        <v>1.98</v>
      </c>
      <c r="K27" s="11"/>
      <c r="L27" s="8">
        <v>9.67</v>
      </c>
      <c r="M27" s="9" t="s">
        <v>12</v>
      </c>
      <c r="N27" s="8">
        <v>8.08</v>
      </c>
      <c r="O27" s="11"/>
      <c r="P27" s="8">
        <v>39.45</v>
      </c>
      <c r="Q27" s="9" t="s">
        <v>12</v>
      </c>
      <c r="R27" s="8">
        <v>4.62</v>
      </c>
      <c r="S27" s="11"/>
      <c r="T27" s="8">
        <v>22.55</v>
      </c>
      <c r="U27" s="9" t="s">
        <v>12</v>
      </c>
      <c r="V27" s="59">
        <v>1966</v>
      </c>
      <c r="W27" s="60">
        <v>14.6</v>
      </c>
      <c r="X27" s="61" t="s">
        <v>200</v>
      </c>
      <c r="Y27" s="60">
        <v>11</v>
      </c>
      <c r="Z27" s="60">
        <v>11</v>
      </c>
      <c r="AA27" s="60">
        <v>96.4</v>
      </c>
      <c r="AB27" s="61" t="s">
        <v>201</v>
      </c>
      <c r="AC27" s="60">
        <v>108.7</v>
      </c>
      <c r="AD27" s="60">
        <v>108.7</v>
      </c>
      <c r="AE27" s="60">
        <v>205.1</v>
      </c>
      <c r="AF27" s="60">
        <v>0.6</v>
      </c>
      <c r="AG27" s="60">
        <v>266.5</v>
      </c>
      <c r="AH27" s="60" t="s">
        <v>202</v>
      </c>
      <c r="AI27" s="60">
        <v>266.5</v>
      </c>
      <c r="AJ27" s="60">
        <v>497.7</v>
      </c>
      <c r="AL27" s="84">
        <f t="shared" si="0"/>
        <v>0.08864379084967315</v>
      </c>
    </row>
    <row r="28" spans="1:38" ht="12.75">
      <c r="A28" s="2">
        <v>1967</v>
      </c>
      <c r="B28" s="3">
        <v>4.64</v>
      </c>
      <c r="C28" s="4" t="s">
        <v>10</v>
      </c>
      <c r="D28" s="3">
        <v>21.97</v>
      </c>
      <c r="E28" s="4" t="s">
        <v>11</v>
      </c>
      <c r="F28" s="5"/>
      <c r="G28" s="4" t="s">
        <v>10</v>
      </c>
      <c r="H28" s="5"/>
      <c r="I28" s="4" t="s">
        <v>10</v>
      </c>
      <c r="J28" s="3">
        <v>1.92</v>
      </c>
      <c r="K28" s="6"/>
      <c r="L28" s="3">
        <v>9.09</v>
      </c>
      <c r="M28" s="4" t="s">
        <v>12</v>
      </c>
      <c r="N28" s="3">
        <v>8.15</v>
      </c>
      <c r="O28" s="6"/>
      <c r="P28" s="3">
        <v>38.6</v>
      </c>
      <c r="Q28" s="4" t="s">
        <v>12</v>
      </c>
      <c r="R28" s="3">
        <v>4.69</v>
      </c>
      <c r="S28" s="6"/>
      <c r="T28" s="3">
        <v>22.21</v>
      </c>
      <c r="U28" s="4" t="s">
        <v>12</v>
      </c>
      <c r="V28" s="56">
        <v>1967</v>
      </c>
      <c r="W28" s="57">
        <v>12.6</v>
      </c>
      <c r="X28" s="58" t="s">
        <v>200</v>
      </c>
      <c r="Y28" s="57">
        <v>9.5</v>
      </c>
      <c r="Z28" s="57">
        <v>9.5</v>
      </c>
      <c r="AA28" s="57">
        <v>92.8</v>
      </c>
      <c r="AB28" s="58" t="s">
        <v>201</v>
      </c>
      <c r="AC28" s="57">
        <v>101.8</v>
      </c>
      <c r="AD28" s="57">
        <v>101.8</v>
      </c>
      <c r="AE28" s="57">
        <v>194.6</v>
      </c>
      <c r="AF28" s="57">
        <v>0.5</v>
      </c>
      <c r="AG28" s="57">
        <v>274.2</v>
      </c>
      <c r="AH28" s="57" t="s">
        <v>202</v>
      </c>
      <c r="AI28" s="57">
        <v>274.2</v>
      </c>
      <c r="AJ28" s="57">
        <v>491.4</v>
      </c>
      <c r="AL28" s="84">
        <f t="shared" si="0"/>
        <v>0.0288930581613508</v>
      </c>
    </row>
    <row r="29" spans="1:38" ht="12.75">
      <c r="A29" s="2">
        <v>1968</v>
      </c>
      <c r="B29" s="3">
        <v>4.7</v>
      </c>
      <c r="C29" s="4" t="s">
        <v>10</v>
      </c>
      <c r="D29" s="3">
        <v>21.35</v>
      </c>
      <c r="E29" s="4" t="s">
        <v>11</v>
      </c>
      <c r="F29" s="5"/>
      <c r="G29" s="4" t="s">
        <v>10</v>
      </c>
      <c r="H29" s="5"/>
      <c r="I29" s="4" t="s">
        <v>10</v>
      </c>
      <c r="J29" s="3">
        <v>1.79</v>
      </c>
      <c r="K29" s="6"/>
      <c r="L29" s="3">
        <v>8.13</v>
      </c>
      <c r="M29" s="4" t="s">
        <v>12</v>
      </c>
      <c r="N29" s="3">
        <v>8.78</v>
      </c>
      <c r="O29" s="6"/>
      <c r="P29" s="3">
        <v>39.89</v>
      </c>
      <c r="Q29" s="4" t="s">
        <v>12</v>
      </c>
      <c r="R29" s="3">
        <v>4.75</v>
      </c>
      <c r="S29" s="6"/>
      <c r="T29" s="3">
        <v>21.58</v>
      </c>
      <c r="U29" s="4" t="s">
        <v>12</v>
      </c>
      <c r="V29" s="56">
        <v>1968</v>
      </c>
      <c r="W29" s="57">
        <v>11.2</v>
      </c>
      <c r="X29" s="58" t="s">
        <v>200</v>
      </c>
      <c r="Y29" s="57">
        <v>8.8</v>
      </c>
      <c r="Z29" s="57">
        <v>8.8</v>
      </c>
      <c r="AA29" s="57">
        <v>91.3</v>
      </c>
      <c r="AB29" s="58" t="s">
        <v>201</v>
      </c>
      <c r="AC29" s="57">
        <v>100.4</v>
      </c>
      <c r="AD29" s="57">
        <v>100.4</v>
      </c>
      <c r="AE29" s="57">
        <v>191.6</v>
      </c>
      <c r="AF29" s="57">
        <v>0.4</v>
      </c>
      <c r="AG29" s="57">
        <v>297.8</v>
      </c>
      <c r="AH29" s="57" t="s">
        <v>202</v>
      </c>
      <c r="AI29" s="57">
        <v>297.8</v>
      </c>
      <c r="AJ29" s="57">
        <v>509.8</v>
      </c>
      <c r="AL29" s="84">
        <f t="shared" si="0"/>
        <v>0.08606856309263321</v>
      </c>
    </row>
    <row r="30" spans="1:38" ht="12.75">
      <c r="A30" s="7">
        <v>1969</v>
      </c>
      <c r="B30" s="8">
        <v>5.02</v>
      </c>
      <c r="C30" s="9" t="s">
        <v>10</v>
      </c>
      <c r="D30" s="8">
        <v>21.73</v>
      </c>
      <c r="E30" s="9" t="s">
        <v>11</v>
      </c>
      <c r="F30" s="10"/>
      <c r="G30" s="9" t="s">
        <v>10</v>
      </c>
      <c r="H30" s="10"/>
      <c r="I30" s="9" t="s">
        <v>10</v>
      </c>
      <c r="J30" s="8">
        <v>1.86</v>
      </c>
      <c r="K30" s="11"/>
      <c r="L30" s="8">
        <v>8.05</v>
      </c>
      <c r="M30" s="9" t="s">
        <v>12</v>
      </c>
      <c r="N30" s="8">
        <v>9.91</v>
      </c>
      <c r="O30" s="11"/>
      <c r="P30" s="8">
        <v>42.9</v>
      </c>
      <c r="Q30" s="9" t="s">
        <v>12</v>
      </c>
      <c r="R30" s="8">
        <v>5.08</v>
      </c>
      <c r="S30" s="11"/>
      <c r="T30" s="8">
        <v>21.99</v>
      </c>
      <c r="U30" s="9" t="s">
        <v>12</v>
      </c>
      <c r="V30" s="59">
        <v>1969</v>
      </c>
      <c r="W30" s="60">
        <v>10.6</v>
      </c>
      <c r="X30" s="61" t="s">
        <v>200</v>
      </c>
      <c r="Y30" s="60">
        <v>8.3</v>
      </c>
      <c r="Z30" s="60">
        <v>8.3</v>
      </c>
      <c r="AA30" s="60">
        <v>93.4</v>
      </c>
      <c r="AB30" s="61" t="s">
        <v>201</v>
      </c>
      <c r="AC30" s="60">
        <v>93.1</v>
      </c>
      <c r="AD30" s="60">
        <v>93.1</v>
      </c>
      <c r="AE30" s="60">
        <v>186.6</v>
      </c>
      <c r="AF30" s="60">
        <v>0.3</v>
      </c>
      <c r="AG30" s="60">
        <v>310.6</v>
      </c>
      <c r="AH30" s="60" t="s">
        <v>202</v>
      </c>
      <c r="AI30" s="60">
        <v>310.6</v>
      </c>
      <c r="AJ30" s="60">
        <v>516.4</v>
      </c>
      <c r="AL30" s="84">
        <f t="shared" si="0"/>
        <v>0.04298186702484893</v>
      </c>
    </row>
    <row r="31" spans="1:38" ht="12.75">
      <c r="A31" s="2">
        <v>1970</v>
      </c>
      <c r="B31" s="3">
        <v>6.3</v>
      </c>
      <c r="C31" s="4" t="s">
        <v>10</v>
      </c>
      <c r="D31" s="3">
        <v>25.91</v>
      </c>
      <c r="E31" s="4" t="s">
        <v>11</v>
      </c>
      <c r="F31" s="5"/>
      <c r="G31" s="4" t="s">
        <v>10</v>
      </c>
      <c r="H31" s="5"/>
      <c r="I31" s="4" t="s">
        <v>10</v>
      </c>
      <c r="J31" s="3">
        <v>1.86</v>
      </c>
      <c r="K31" s="6"/>
      <c r="L31" s="3">
        <v>7.65</v>
      </c>
      <c r="M31" s="4" t="s">
        <v>12</v>
      </c>
      <c r="N31" s="3">
        <v>11.03</v>
      </c>
      <c r="O31" s="6"/>
      <c r="P31" s="3">
        <v>45.36</v>
      </c>
      <c r="Q31" s="4" t="s">
        <v>12</v>
      </c>
      <c r="R31" s="3">
        <v>6.34</v>
      </c>
      <c r="S31" s="6"/>
      <c r="T31" s="3">
        <v>26.07</v>
      </c>
      <c r="U31" s="4" t="s">
        <v>12</v>
      </c>
      <c r="V31" s="56">
        <v>1970</v>
      </c>
      <c r="W31" s="57">
        <v>9</v>
      </c>
      <c r="X31" s="58" t="s">
        <v>200</v>
      </c>
      <c r="Y31" s="57">
        <v>7.1</v>
      </c>
      <c r="Z31" s="57">
        <v>7.1</v>
      </c>
      <c r="AA31" s="57">
        <v>96.5</v>
      </c>
      <c r="AB31" s="58" t="s">
        <v>201</v>
      </c>
      <c r="AC31" s="57">
        <v>90.2</v>
      </c>
      <c r="AD31" s="57">
        <v>90.2</v>
      </c>
      <c r="AE31" s="57">
        <v>186.6</v>
      </c>
      <c r="AF31" s="57">
        <v>0.3</v>
      </c>
      <c r="AG31" s="57">
        <v>320.2</v>
      </c>
      <c r="AH31" s="57" t="s">
        <v>202</v>
      </c>
      <c r="AI31" s="57">
        <v>320.2</v>
      </c>
      <c r="AJ31" s="57">
        <v>523.2</v>
      </c>
      <c r="AL31" s="84">
        <f t="shared" si="0"/>
        <v>0.030907920154539487</v>
      </c>
    </row>
    <row r="32" spans="1:38" ht="12.75">
      <c r="A32" s="2">
        <v>1971</v>
      </c>
      <c r="B32" s="3">
        <v>7.13</v>
      </c>
      <c r="C32" s="4" t="s">
        <v>10</v>
      </c>
      <c r="D32" s="3">
        <v>27.92</v>
      </c>
      <c r="E32" s="4" t="s">
        <v>11</v>
      </c>
      <c r="F32" s="5"/>
      <c r="G32" s="4" t="s">
        <v>10</v>
      </c>
      <c r="H32" s="5"/>
      <c r="I32" s="4" t="s">
        <v>10</v>
      </c>
      <c r="J32" s="3">
        <v>1.93</v>
      </c>
      <c r="K32" s="6"/>
      <c r="L32" s="3">
        <v>7.56</v>
      </c>
      <c r="M32" s="4" t="s">
        <v>12</v>
      </c>
      <c r="N32" s="3">
        <v>12.08</v>
      </c>
      <c r="O32" s="6"/>
      <c r="P32" s="3">
        <v>47.31</v>
      </c>
      <c r="Q32" s="4" t="s">
        <v>12</v>
      </c>
      <c r="R32" s="3">
        <v>7.15</v>
      </c>
      <c r="S32" s="6"/>
      <c r="T32" s="3">
        <v>28</v>
      </c>
      <c r="U32" s="4" t="s">
        <v>12</v>
      </c>
      <c r="V32" s="56">
        <v>1971</v>
      </c>
      <c r="W32" s="57">
        <v>7.4</v>
      </c>
      <c r="X32" s="58" t="s">
        <v>200</v>
      </c>
      <c r="Y32" s="57">
        <v>7.8</v>
      </c>
      <c r="Z32" s="57">
        <v>7.8</v>
      </c>
      <c r="AA32" s="57">
        <v>83.2</v>
      </c>
      <c r="AB32" s="58" t="s">
        <v>201</v>
      </c>
      <c r="AC32" s="57">
        <v>75.6</v>
      </c>
      <c r="AD32" s="57">
        <v>75.6</v>
      </c>
      <c r="AE32" s="57">
        <v>158.9</v>
      </c>
      <c r="AF32" s="57">
        <v>0.2</v>
      </c>
      <c r="AG32" s="57">
        <v>327.3</v>
      </c>
      <c r="AH32" s="57" t="s">
        <v>202</v>
      </c>
      <c r="AI32" s="57">
        <v>327.3</v>
      </c>
      <c r="AJ32" s="57">
        <v>501.6</v>
      </c>
      <c r="AL32" s="84">
        <f t="shared" si="0"/>
        <v>0.022173641474078774</v>
      </c>
    </row>
    <row r="33" spans="1:38" ht="12.75">
      <c r="A33" s="7">
        <v>1972</v>
      </c>
      <c r="B33" s="8">
        <v>7.78</v>
      </c>
      <c r="C33" s="9" t="s">
        <v>10</v>
      </c>
      <c r="D33" s="8">
        <v>29.21</v>
      </c>
      <c r="E33" s="9" t="s">
        <v>11</v>
      </c>
      <c r="F33" s="10"/>
      <c r="G33" s="9" t="s">
        <v>10</v>
      </c>
      <c r="H33" s="10"/>
      <c r="I33" s="9" t="s">
        <v>10</v>
      </c>
      <c r="J33" s="8">
        <v>2.04</v>
      </c>
      <c r="K33" s="11"/>
      <c r="L33" s="8">
        <v>7.66</v>
      </c>
      <c r="M33" s="9" t="s">
        <v>12</v>
      </c>
      <c r="N33" s="8">
        <v>12.4</v>
      </c>
      <c r="O33" s="11"/>
      <c r="P33" s="8">
        <v>46.56</v>
      </c>
      <c r="Q33" s="9" t="s">
        <v>12</v>
      </c>
      <c r="R33" s="8">
        <v>7.72</v>
      </c>
      <c r="S33" s="11"/>
      <c r="T33" s="8">
        <v>28.99</v>
      </c>
      <c r="U33" s="9" t="s">
        <v>12</v>
      </c>
      <c r="V33" s="59">
        <v>1972</v>
      </c>
      <c r="W33" s="60">
        <v>5</v>
      </c>
      <c r="X33" s="61" t="s">
        <v>200</v>
      </c>
      <c r="Y33" s="60">
        <v>6.7</v>
      </c>
      <c r="Z33" s="60">
        <v>6.7</v>
      </c>
      <c r="AA33" s="60">
        <v>87.7</v>
      </c>
      <c r="AB33" s="61" t="s">
        <v>201</v>
      </c>
      <c r="AC33" s="60">
        <v>72.9</v>
      </c>
      <c r="AD33" s="60">
        <v>72.9</v>
      </c>
      <c r="AE33" s="60">
        <v>160.6</v>
      </c>
      <c r="AF33" s="60">
        <v>0.2</v>
      </c>
      <c r="AG33" s="60">
        <v>351.8</v>
      </c>
      <c r="AH33" s="60" t="s">
        <v>202</v>
      </c>
      <c r="AI33" s="60">
        <v>351.8</v>
      </c>
      <c r="AJ33" s="60">
        <v>524.3</v>
      </c>
      <c r="AL33" s="84">
        <f t="shared" si="0"/>
        <v>0.07485487320501069</v>
      </c>
    </row>
    <row r="34" spans="1:38" ht="12.75">
      <c r="A34" s="2">
        <v>1973</v>
      </c>
      <c r="B34" s="3">
        <v>8.71</v>
      </c>
      <c r="C34" s="4" t="s">
        <v>10</v>
      </c>
      <c r="D34" s="3">
        <v>30.98</v>
      </c>
      <c r="E34" s="4" t="s">
        <v>11</v>
      </c>
      <c r="F34" s="5"/>
      <c r="G34" s="4" t="s">
        <v>10</v>
      </c>
      <c r="H34" s="5"/>
      <c r="I34" s="4" t="s">
        <v>10</v>
      </c>
      <c r="J34" s="3">
        <v>2.09</v>
      </c>
      <c r="K34" s="6"/>
      <c r="L34" s="3">
        <v>7.43</v>
      </c>
      <c r="M34" s="4" t="s">
        <v>12</v>
      </c>
      <c r="N34" s="3">
        <v>13.65</v>
      </c>
      <c r="O34" s="6"/>
      <c r="P34" s="3">
        <v>48.56</v>
      </c>
      <c r="Q34" s="4" t="s">
        <v>12</v>
      </c>
      <c r="R34" s="3">
        <v>8.59</v>
      </c>
      <c r="S34" s="6"/>
      <c r="T34" s="3">
        <v>30.56</v>
      </c>
      <c r="U34" s="4" t="s">
        <v>12</v>
      </c>
      <c r="V34" s="56">
        <v>1973</v>
      </c>
      <c r="W34" s="57">
        <v>4.1</v>
      </c>
      <c r="X34" s="58" t="s">
        <v>200</v>
      </c>
      <c r="Y34" s="57">
        <v>7</v>
      </c>
      <c r="Z34" s="57">
        <v>7</v>
      </c>
      <c r="AA34" s="57">
        <v>94.1</v>
      </c>
      <c r="AB34" s="58" t="s">
        <v>201</v>
      </c>
      <c r="AC34" s="57">
        <v>68</v>
      </c>
      <c r="AD34" s="57">
        <v>68</v>
      </c>
      <c r="AE34" s="57">
        <v>162.1</v>
      </c>
      <c r="AF34" s="57">
        <v>0.1</v>
      </c>
      <c r="AG34" s="57">
        <v>389.2</v>
      </c>
      <c r="AH34" s="57" t="s">
        <v>202</v>
      </c>
      <c r="AI34" s="57">
        <v>389.2</v>
      </c>
      <c r="AJ34" s="57">
        <v>562.6</v>
      </c>
      <c r="AL34" s="84">
        <f t="shared" si="0"/>
        <v>0.10631040363843086</v>
      </c>
    </row>
    <row r="35" spans="1:38" ht="12.75">
      <c r="A35" s="2">
        <v>1974</v>
      </c>
      <c r="B35" s="3">
        <v>16.01</v>
      </c>
      <c r="C35" s="4" t="s">
        <v>10</v>
      </c>
      <c r="D35" s="3">
        <v>52.21</v>
      </c>
      <c r="E35" s="4" t="s">
        <v>11</v>
      </c>
      <c r="F35" s="5"/>
      <c r="G35" s="4" t="s">
        <v>10</v>
      </c>
      <c r="H35" s="5"/>
      <c r="I35" s="4" t="s">
        <v>10</v>
      </c>
      <c r="J35" s="3">
        <v>2.19</v>
      </c>
      <c r="K35" s="6"/>
      <c r="L35" s="3">
        <v>7.14</v>
      </c>
      <c r="M35" s="4" t="s">
        <v>12</v>
      </c>
      <c r="N35" s="3">
        <v>22.19</v>
      </c>
      <c r="O35" s="6"/>
      <c r="P35" s="3">
        <v>72.36</v>
      </c>
      <c r="Q35" s="4" t="s">
        <v>12</v>
      </c>
      <c r="R35" s="3">
        <v>15.82</v>
      </c>
      <c r="S35" s="6"/>
      <c r="T35" s="3">
        <v>51.59</v>
      </c>
      <c r="U35" s="4" t="s">
        <v>12</v>
      </c>
      <c r="V35" s="56">
        <v>1974</v>
      </c>
      <c r="W35" s="57">
        <v>3.7</v>
      </c>
      <c r="X35" s="58" t="s">
        <v>200</v>
      </c>
      <c r="Y35" s="57">
        <v>7.8</v>
      </c>
      <c r="Z35" s="57">
        <v>7.8</v>
      </c>
      <c r="AA35" s="57">
        <v>90.2</v>
      </c>
      <c r="AB35" s="58" t="s">
        <v>201</v>
      </c>
      <c r="AC35" s="57">
        <v>64.9</v>
      </c>
      <c r="AD35" s="57">
        <v>64.9</v>
      </c>
      <c r="AE35" s="57">
        <v>155.1</v>
      </c>
      <c r="AF35" s="57">
        <v>0.1</v>
      </c>
      <c r="AG35" s="57">
        <v>391.8</v>
      </c>
      <c r="AH35" s="57" t="s">
        <v>202</v>
      </c>
      <c r="AI35" s="57">
        <v>391.8</v>
      </c>
      <c r="AJ35" s="57">
        <v>558.4</v>
      </c>
      <c r="AL35" s="84">
        <f t="shared" si="0"/>
        <v>0.006680369989722566</v>
      </c>
    </row>
    <row r="36" spans="1:38" ht="12.75">
      <c r="A36" s="7">
        <v>1975</v>
      </c>
      <c r="B36" s="8">
        <v>19.79</v>
      </c>
      <c r="C36" s="9" t="s">
        <v>10</v>
      </c>
      <c r="D36" s="8">
        <v>58.96</v>
      </c>
      <c r="E36" s="9" t="s">
        <v>11</v>
      </c>
      <c r="F36" s="10"/>
      <c r="G36" s="9" t="s">
        <v>10</v>
      </c>
      <c r="H36" s="10"/>
      <c r="I36" s="9" t="s">
        <v>10</v>
      </c>
      <c r="J36" s="8">
        <v>3.17</v>
      </c>
      <c r="K36" s="11"/>
      <c r="L36" s="8">
        <v>9.44</v>
      </c>
      <c r="M36" s="9" t="s">
        <v>12</v>
      </c>
      <c r="N36" s="8">
        <v>32.26</v>
      </c>
      <c r="O36" s="11"/>
      <c r="P36" s="8">
        <v>96.12</v>
      </c>
      <c r="Q36" s="9" t="s">
        <v>12</v>
      </c>
      <c r="R36" s="8">
        <v>19.35</v>
      </c>
      <c r="S36" s="11"/>
      <c r="T36" s="8">
        <v>57.65</v>
      </c>
      <c r="U36" s="9" t="s">
        <v>12</v>
      </c>
      <c r="V36" s="59">
        <v>1975</v>
      </c>
      <c r="W36" s="60">
        <v>2.8</v>
      </c>
      <c r="X36" s="61" t="s">
        <v>200</v>
      </c>
      <c r="Y36" s="60">
        <v>6.6</v>
      </c>
      <c r="Z36" s="60">
        <v>6.6</v>
      </c>
      <c r="AA36" s="60">
        <v>83.6</v>
      </c>
      <c r="AB36" s="61" t="s">
        <v>201</v>
      </c>
      <c r="AC36" s="60">
        <v>63.6</v>
      </c>
      <c r="AD36" s="60">
        <v>63.6</v>
      </c>
      <c r="AE36" s="60">
        <v>147.2</v>
      </c>
      <c r="AF36" s="60" t="s">
        <v>203</v>
      </c>
      <c r="AG36" s="60">
        <v>406</v>
      </c>
      <c r="AH36" s="60" t="s">
        <v>202</v>
      </c>
      <c r="AI36" s="60">
        <v>406</v>
      </c>
      <c r="AJ36" s="60">
        <v>562.6</v>
      </c>
      <c r="AL36" s="84">
        <f t="shared" si="0"/>
        <v>0.03624298111281263</v>
      </c>
    </row>
    <row r="37" spans="1:38" ht="12.75">
      <c r="A37" s="2">
        <v>1976</v>
      </c>
      <c r="B37" s="3">
        <v>20.11</v>
      </c>
      <c r="C37" s="4" t="s">
        <v>10</v>
      </c>
      <c r="D37" s="3">
        <v>56.67</v>
      </c>
      <c r="E37" s="4" t="s">
        <v>11</v>
      </c>
      <c r="F37" s="5"/>
      <c r="G37" s="4" t="s">
        <v>10</v>
      </c>
      <c r="H37" s="5"/>
      <c r="I37" s="4" t="s">
        <v>10</v>
      </c>
      <c r="J37" s="3">
        <v>3.74</v>
      </c>
      <c r="K37" s="6"/>
      <c r="L37" s="3">
        <v>10.54</v>
      </c>
      <c r="M37" s="4" t="s">
        <v>12</v>
      </c>
      <c r="N37" s="3">
        <v>33.92</v>
      </c>
      <c r="O37" s="6"/>
      <c r="P37" s="3">
        <v>95.58</v>
      </c>
      <c r="Q37" s="4" t="s">
        <v>12</v>
      </c>
      <c r="R37" s="3">
        <v>19.56</v>
      </c>
      <c r="S37" s="6"/>
      <c r="T37" s="3">
        <v>55.12</v>
      </c>
      <c r="U37" s="4" t="s">
        <v>12</v>
      </c>
      <c r="V37" s="56">
        <v>1976</v>
      </c>
      <c r="W37" s="57">
        <v>2.6</v>
      </c>
      <c r="X37" s="58" t="s">
        <v>200</v>
      </c>
      <c r="Y37" s="57">
        <v>6.3</v>
      </c>
      <c r="Z37" s="57">
        <v>6.3</v>
      </c>
      <c r="AA37" s="57">
        <v>84.7</v>
      </c>
      <c r="AB37" s="58" t="s">
        <v>201</v>
      </c>
      <c r="AC37" s="57">
        <v>61.8</v>
      </c>
      <c r="AD37" s="57">
        <v>61.8</v>
      </c>
      <c r="AE37" s="57">
        <v>146.5</v>
      </c>
      <c r="AF37" s="57" t="s">
        <v>203</v>
      </c>
      <c r="AG37" s="57">
        <v>448.4</v>
      </c>
      <c r="AH37" s="57" t="s">
        <v>202</v>
      </c>
      <c r="AI37" s="57">
        <v>448.4</v>
      </c>
      <c r="AJ37" s="57">
        <v>603.8</v>
      </c>
      <c r="AL37" s="84">
        <f t="shared" si="0"/>
        <v>0.10443349753694575</v>
      </c>
    </row>
    <row r="38" spans="1:38" ht="12.75">
      <c r="A38" s="2">
        <v>1977</v>
      </c>
      <c r="B38" s="3">
        <v>20.59</v>
      </c>
      <c r="C38" s="4" t="s">
        <v>10</v>
      </c>
      <c r="D38" s="3">
        <v>54.54</v>
      </c>
      <c r="E38" s="4" t="s">
        <v>11</v>
      </c>
      <c r="F38" s="5"/>
      <c r="G38" s="4" t="s">
        <v>10</v>
      </c>
      <c r="H38" s="5"/>
      <c r="I38" s="4" t="s">
        <v>10</v>
      </c>
      <c r="J38" s="3">
        <v>4.03</v>
      </c>
      <c r="K38" s="6"/>
      <c r="L38" s="3">
        <v>10.68</v>
      </c>
      <c r="M38" s="4" t="s">
        <v>12</v>
      </c>
      <c r="N38" s="3">
        <v>34.86</v>
      </c>
      <c r="O38" s="6"/>
      <c r="P38" s="3">
        <v>92.34</v>
      </c>
      <c r="Q38" s="4" t="s">
        <v>12</v>
      </c>
      <c r="R38" s="3">
        <v>19.95</v>
      </c>
      <c r="S38" s="6"/>
      <c r="T38" s="3">
        <v>52.85</v>
      </c>
      <c r="U38" s="4" t="s">
        <v>12</v>
      </c>
      <c r="V38" s="56">
        <v>1977</v>
      </c>
      <c r="W38" s="57">
        <v>2.5</v>
      </c>
      <c r="X38" s="58" t="s">
        <v>200</v>
      </c>
      <c r="Y38" s="57">
        <v>6.4</v>
      </c>
      <c r="Z38" s="57">
        <v>6.4</v>
      </c>
      <c r="AA38" s="57">
        <v>77.7</v>
      </c>
      <c r="AB38" s="58" t="s">
        <v>201</v>
      </c>
      <c r="AC38" s="57">
        <v>61.5</v>
      </c>
      <c r="AD38" s="57">
        <v>61.5</v>
      </c>
      <c r="AE38" s="57">
        <v>139.2</v>
      </c>
      <c r="AF38" s="57" t="s">
        <v>203</v>
      </c>
      <c r="AG38" s="57">
        <v>477.1</v>
      </c>
      <c r="AH38" s="57" t="s">
        <v>202</v>
      </c>
      <c r="AI38" s="57">
        <v>477.1</v>
      </c>
      <c r="AJ38" s="57">
        <v>625.3</v>
      </c>
      <c r="AL38" s="84">
        <f t="shared" si="0"/>
        <v>0.06400535236396085</v>
      </c>
    </row>
    <row r="39" spans="1:38" ht="12.75">
      <c r="A39" s="7">
        <v>1978</v>
      </c>
      <c r="B39" s="8">
        <v>22.64</v>
      </c>
      <c r="C39" s="9" t="s">
        <v>10</v>
      </c>
      <c r="D39" s="8">
        <v>56.04</v>
      </c>
      <c r="E39" s="9" t="s">
        <v>11</v>
      </c>
      <c r="F39" s="10"/>
      <c r="G39" s="9" t="s">
        <v>10</v>
      </c>
      <c r="H39" s="10"/>
      <c r="I39" s="9" t="s">
        <v>10</v>
      </c>
      <c r="J39" s="8">
        <v>5.68</v>
      </c>
      <c r="K39" s="11"/>
      <c r="L39" s="8">
        <v>14.06</v>
      </c>
      <c r="M39" s="9" t="s">
        <v>12</v>
      </c>
      <c r="N39" s="8">
        <v>35.25</v>
      </c>
      <c r="O39" s="11"/>
      <c r="P39" s="8">
        <v>87.25</v>
      </c>
      <c r="Q39" s="9" t="s">
        <v>12</v>
      </c>
      <c r="R39" s="8">
        <v>21.86</v>
      </c>
      <c r="S39" s="11"/>
      <c r="T39" s="8">
        <v>54.11</v>
      </c>
      <c r="U39" s="9" t="s">
        <v>12</v>
      </c>
      <c r="V39" s="59">
        <v>1978</v>
      </c>
      <c r="W39" s="60">
        <v>2.2</v>
      </c>
      <c r="X39" s="61" t="s">
        <v>200</v>
      </c>
      <c r="Y39" s="60">
        <v>7.3</v>
      </c>
      <c r="Z39" s="60">
        <v>7.3</v>
      </c>
      <c r="AA39" s="60">
        <v>71.4</v>
      </c>
      <c r="AB39" s="61" t="s">
        <v>201</v>
      </c>
      <c r="AC39" s="60">
        <v>63.1</v>
      </c>
      <c r="AD39" s="60">
        <v>63.1</v>
      </c>
      <c r="AE39" s="60">
        <v>134.5</v>
      </c>
      <c r="AF39" s="61" t="s">
        <v>201</v>
      </c>
      <c r="AG39" s="60">
        <v>481.2</v>
      </c>
      <c r="AH39" s="60" t="s">
        <v>202</v>
      </c>
      <c r="AI39" s="60">
        <v>481.2</v>
      </c>
      <c r="AJ39" s="60">
        <v>625.2</v>
      </c>
      <c r="AL39" s="84">
        <f t="shared" si="0"/>
        <v>0.008593586250261928</v>
      </c>
    </row>
    <row r="40" spans="1:38" ht="12.75">
      <c r="A40" s="2">
        <v>1979</v>
      </c>
      <c r="B40" s="3">
        <v>27.31</v>
      </c>
      <c r="C40" s="6"/>
      <c r="D40" s="3">
        <v>62.41</v>
      </c>
      <c r="E40" s="4" t="s">
        <v>12</v>
      </c>
      <c r="F40" s="3">
        <v>9.55</v>
      </c>
      <c r="G40" s="6"/>
      <c r="H40" s="3">
        <v>21.82</v>
      </c>
      <c r="I40" s="4" t="s">
        <v>12</v>
      </c>
      <c r="J40" s="3">
        <v>6.48</v>
      </c>
      <c r="K40" s="6"/>
      <c r="L40" s="3">
        <v>14.81</v>
      </c>
      <c r="M40" s="4" t="s">
        <v>12</v>
      </c>
      <c r="N40" s="3">
        <v>41.06</v>
      </c>
      <c r="O40" s="6"/>
      <c r="P40" s="3">
        <v>93.83</v>
      </c>
      <c r="Q40" s="4" t="s">
        <v>12</v>
      </c>
      <c r="R40" s="3">
        <v>23.75</v>
      </c>
      <c r="S40" s="6"/>
      <c r="T40" s="3">
        <v>54.27</v>
      </c>
      <c r="U40" s="4" t="s">
        <v>12</v>
      </c>
      <c r="V40" s="56">
        <v>1979</v>
      </c>
      <c r="W40" s="57">
        <v>1.7</v>
      </c>
      <c r="X40" s="58" t="s">
        <v>200</v>
      </c>
      <c r="Y40" s="57">
        <v>6.7</v>
      </c>
      <c r="Z40" s="57">
        <v>6.7</v>
      </c>
      <c r="AA40" s="57">
        <v>77.4</v>
      </c>
      <c r="AB40" s="58" t="s">
        <v>201</v>
      </c>
      <c r="AC40" s="57">
        <v>67.7</v>
      </c>
      <c r="AD40" s="57">
        <v>67.7</v>
      </c>
      <c r="AE40" s="57">
        <v>145.1</v>
      </c>
      <c r="AF40" s="58" t="s">
        <v>201</v>
      </c>
      <c r="AG40" s="57">
        <v>527.1</v>
      </c>
      <c r="AH40" s="57" t="s">
        <v>202</v>
      </c>
      <c r="AI40" s="57">
        <v>527.1</v>
      </c>
      <c r="AJ40" s="57">
        <v>680.5</v>
      </c>
      <c r="AL40" s="84">
        <f t="shared" si="0"/>
        <v>0.09538653366583548</v>
      </c>
    </row>
    <row r="41" spans="1:38" ht="12.75">
      <c r="A41" s="2">
        <v>1980</v>
      </c>
      <c r="B41" s="3">
        <v>29.17</v>
      </c>
      <c r="C41" s="6"/>
      <c r="D41" s="3">
        <v>61.09</v>
      </c>
      <c r="E41" s="4" t="s">
        <v>12</v>
      </c>
      <c r="F41" s="3">
        <v>11.08</v>
      </c>
      <c r="G41" s="6"/>
      <c r="H41" s="3">
        <v>23.2</v>
      </c>
      <c r="I41" s="4" t="s">
        <v>12</v>
      </c>
      <c r="J41" s="3">
        <v>7.6</v>
      </c>
      <c r="K41" s="6"/>
      <c r="L41" s="3">
        <v>15.92</v>
      </c>
      <c r="M41" s="4" t="s">
        <v>12</v>
      </c>
      <c r="N41" s="3">
        <v>42.51</v>
      </c>
      <c r="O41" s="6"/>
      <c r="P41" s="3">
        <v>89.02</v>
      </c>
      <c r="Q41" s="4" t="s">
        <v>12</v>
      </c>
      <c r="R41" s="3">
        <v>24.65</v>
      </c>
      <c r="S41" s="6"/>
      <c r="T41" s="3">
        <v>51.62</v>
      </c>
      <c r="U41" s="4" t="s">
        <v>12</v>
      </c>
      <c r="V41" s="56">
        <v>1980</v>
      </c>
      <c r="W41" s="57">
        <v>1.4</v>
      </c>
      <c r="X41" s="58" t="s">
        <v>200</v>
      </c>
      <c r="Y41" s="57">
        <v>5.1</v>
      </c>
      <c r="Z41" s="57">
        <v>5.1</v>
      </c>
      <c r="AA41" s="57">
        <v>66.7</v>
      </c>
      <c r="AB41" s="58" t="s">
        <v>201</v>
      </c>
      <c r="AC41" s="57">
        <v>60.3</v>
      </c>
      <c r="AD41" s="57">
        <v>60.3</v>
      </c>
      <c r="AE41" s="57">
        <v>127</v>
      </c>
      <c r="AF41" s="58" t="s">
        <v>201</v>
      </c>
      <c r="AG41" s="57">
        <v>569.3</v>
      </c>
      <c r="AH41" s="57" t="s">
        <v>202</v>
      </c>
      <c r="AI41" s="57">
        <v>569.3</v>
      </c>
      <c r="AJ41" s="57">
        <v>702.7</v>
      </c>
      <c r="AL41" s="84">
        <f t="shared" si="0"/>
        <v>0.08006070954278112</v>
      </c>
    </row>
    <row r="42" spans="1:38" ht="12.75">
      <c r="A42" s="7">
        <v>1981</v>
      </c>
      <c r="B42" s="8">
        <v>31.51</v>
      </c>
      <c r="C42" s="11"/>
      <c r="D42" s="8">
        <v>60.34</v>
      </c>
      <c r="E42" s="9" t="s">
        <v>12</v>
      </c>
      <c r="F42" s="8">
        <v>12.18</v>
      </c>
      <c r="G42" s="11"/>
      <c r="H42" s="8">
        <v>23.32</v>
      </c>
      <c r="I42" s="9" t="s">
        <v>12</v>
      </c>
      <c r="J42" s="8">
        <v>8.85</v>
      </c>
      <c r="K42" s="11"/>
      <c r="L42" s="8">
        <v>16.95</v>
      </c>
      <c r="M42" s="9" t="s">
        <v>12</v>
      </c>
      <c r="N42" s="8">
        <v>44.28</v>
      </c>
      <c r="O42" s="11"/>
      <c r="P42" s="8">
        <v>84.79</v>
      </c>
      <c r="Q42" s="9" t="s">
        <v>12</v>
      </c>
      <c r="R42" s="8">
        <v>26.4</v>
      </c>
      <c r="S42" s="11"/>
      <c r="T42" s="8">
        <v>50.55</v>
      </c>
      <c r="U42" s="9" t="s">
        <v>12</v>
      </c>
      <c r="V42" s="59">
        <v>1981</v>
      </c>
      <c r="W42" s="60">
        <v>1.3</v>
      </c>
      <c r="X42" s="61" t="s">
        <v>200</v>
      </c>
      <c r="Y42" s="60">
        <v>6.1</v>
      </c>
      <c r="Z42" s="60">
        <v>6.1</v>
      </c>
      <c r="AA42" s="60">
        <v>61</v>
      </c>
      <c r="AB42" s="61" t="s">
        <v>201</v>
      </c>
      <c r="AC42" s="60">
        <v>67.4</v>
      </c>
      <c r="AD42" s="60">
        <v>67.4</v>
      </c>
      <c r="AE42" s="60">
        <v>128.4</v>
      </c>
      <c r="AF42" s="61" t="s">
        <v>201</v>
      </c>
      <c r="AG42" s="60">
        <v>596.8</v>
      </c>
      <c r="AH42" s="60" t="s">
        <v>202</v>
      </c>
      <c r="AI42" s="60">
        <v>596.8</v>
      </c>
      <c r="AJ42" s="60">
        <v>732.6</v>
      </c>
      <c r="AL42" s="84">
        <f t="shared" si="0"/>
        <v>0.04830493588617601</v>
      </c>
    </row>
    <row r="43" spans="1:38" ht="12.75">
      <c r="A43" s="2">
        <v>1982</v>
      </c>
      <c r="B43" s="3">
        <v>32.15</v>
      </c>
      <c r="C43" s="6"/>
      <c r="D43" s="3">
        <v>58.02</v>
      </c>
      <c r="E43" s="4" t="s">
        <v>12</v>
      </c>
      <c r="F43" s="3">
        <v>13.37</v>
      </c>
      <c r="G43" s="6"/>
      <c r="H43" s="3">
        <v>24.13</v>
      </c>
      <c r="I43" s="4" t="s">
        <v>12</v>
      </c>
      <c r="J43" s="3">
        <v>9.79</v>
      </c>
      <c r="K43" s="6"/>
      <c r="L43" s="3">
        <v>17.67</v>
      </c>
      <c r="M43" s="4" t="s">
        <v>12</v>
      </c>
      <c r="N43" s="3">
        <v>49.85</v>
      </c>
      <c r="O43" s="6"/>
      <c r="P43" s="3">
        <v>89.96</v>
      </c>
      <c r="Q43" s="4" t="s">
        <v>12</v>
      </c>
      <c r="R43" s="3">
        <v>27.25</v>
      </c>
      <c r="S43" s="6"/>
      <c r="T43" s="3">
        <v>49.18</v>
      </c>
      <c r="U43" s="4" t="s">
        <v>12</v>
      </c>
      <c r="V43" s="56">
        <v>1982</v>
      </c>
      <c r="W43" s="57">
        <v>1.4</v>
      </c>
      <c r="X43" s="58" t="s">
        <v>200</v>
      </c>
      <c r="Y43" s="57">
        <v>6.8</v>
      </c>
      <c r="Z43" s="57">
        <v>6.8</v>
      </c>
      <c r="AA43" s="57">
        <v>40.9</v>
      </c>
      <c r="AB43" s="58" t="s">
        <v>201</v>
      </c>
      <c r="AC43" s="57">
        <v>64.1</v>
      </c>
      <c r="AD43" s="57">
        <v>64.1</v>
      </c>
      <c r="AE43" s="57">
        <v>105</v>
      </c>
      <c r="AF43" s="58" t="s">
        <v>201</v>
      </c>
      <c r="AG43" s="57">
        <v>593.7</v>
      </c>
      <c r="AH43" s="57" t="s">
        <v>202</v>
      </c>
      <c r="AI43" s="57">
        <v>593.7</v>
      </c>
      <c r="AJ43" s="57">
        <v>706.9</v>
      </c>
      <c r="AL43" s="84">
        <f t="shared" si="0"/>
        <v>-0.005194369973190197</v>
      </c>
    </row>
    <row r="44" spans="1:38" ht="12.75">
      <c r="A44" s="2">
        <v>1983</v>
      </c>
      <c r="B44" s="3">
        <v>31.11</v>
      </c>
      <c r="C44" s="6"/>
      <c r="D44" s="3">
        <v>54.01</v>
      </c>
      <c r="E44" s="4" t="s">
        <v>12</v>
      </c>
      <c r="F44" s="3">
        <v>13.03</v>
      </c>
      <c r="G44" s="6"/>
      <c r="H44" s="3">
        <v>22.62</v>
      </c>
      <c r="I44" s="4" t="s">
        <v>12</v>
      </c>
      <c r="J44" s="3">
        <v>9.91</v>
      </c>
      <c r="K44" s="6"/>
      <c r="L44" s="3">
        <v>17.2</v>
      </c>
      <c r="M44" s="4" t="s">
        <v>12</v>
      </c>
      <c r="N44" s="3">
        <v>52.29</v>
      </c>
      <c r="O44" s="6"/>
      <c r="P44" s="3">
        <v>90.78</v>
      </c>
      <c r="Q44" s="4" t="s">
        <v>12</v>
      </c>
      <c r="R44" s="3">
        <v>25.98</v>
      </c>
      <c r="S44" s="6"/>
      <c r="T44" s="3">
        <v>45.1</v>
      </c>
      <c r="U44" s="4" t="s">
        <v>12</v>
      </c>
      <c r="V44" s="56">
        <v>1983</v>
      </c>
      <c r="W44" s="57">
        <v>1.4</v>
      </c>
      <c r="X44" s="58" t="s">
        <v>200</v>
      </c>
      <c r="Y44" s="57">
        <v>7.1</v>
      </c>
      <c r="Z44" s="57">
        <v>7.1</v>
      </c>
      <c r="AA44" s="57">
        <v>37</v>
      </c>
      <c r="AB44" s="58" t="s">
        <v>201</v>
      </c>
      <c r="AC44" s="57">
        <v>66</v>
      </c>
      <c r="AD44" s="57">
        <v>66</v>
      </c>
      <c r="AE44" s="57">
        <v>103</v>
      </c>
      <c r="AF44" s="58" t="s">
        <v>201</v>
      </c>
      <c r="AG44" s="57">
        <v>625.2</v>
      </c>
      <c r="AH44" s="57" t="s">
        <v>202</v>
      </c>
      <c r="AI44" s="57">
        <v>625.2</v>
      </c>
      <c r="AJ44" s="57">
        <v>736.7</v>
      </c>
      <c r="AL44" s="84">
        <f t="shared" si="0"/>
        <v>0.053057099545224855</v>
      </c>
    </row>
    <row r="45" spans="1:38" ht="12.75">
      <c r="A45" s="7">
        <v>1984</v>
      </c>
      <c r="B45" s="8">
        <v>30.63</v>
      </c>
      <c r="C45" s="11"/>
      <c r="D45" s="8">
        <v>51.25</v>
      </c>
      <c r="E45" s="9" t="s">
        <v>12</v>
      </c>
      <c r="F45" s="8">
        <v>12.41</v>
      </c>
      <c r="G45" s="11"/>
      <c r="H45" s="8">
        <v>20.76</v>
      </c>
      <c r="I45" s="9" t="s">
        <v>12</v>
      </c>
      <c r="J45" s="8">
        <v>10.45</v>
      </c>
      <c r="K45" s="11"/>
      <c r="L45" s="8">
        <v>17.48</v>
      </c>
      <c r="M45" s="9" t="s">
        <v>12</v>
      </c>
      <c r="N45" s="8">
        <v>48.22</v>
      </c>
      <c r="O45" s="11"/>
      <c r="P45" s="8">
        <v>80.68</v>
      </c>
      <c r="Q45" s="9" t="s">
        <v>12</v>
      </c>
      <c r="R45" s="8">
        <v>25.61</v>
      </c>
      <c r="S45" s="11"/>
      <c r="T45" s="8">
        <v>42.85</v>
      </c>
      <c r="U45" s="9" t="s">
        <v>12</v>
      </c>
      <c r="V45" s="59">
        <v>1984</v>
      </c>
      <c r="W45" s="60">
        <v>1.7</v>
      </c>
      <c r="X45" s="61" t="s">
        <v>200</v>
      </c>
      <c r="Y45" s="60">
        <v>7.4</v>
      </c>
      <c r="Z45" s="60">
        <v>7.4</v>
      </c>
      <c r="AA45" s="60">
        <v>44</v>
      </c>
      <c r="AB45" s="61" t="s">
        <v>201</v>
      </c>
      <c r="AC45" s="60">
        <v>73.7</v>
      </c>
      <c r="AD45" s="60">
        <v>73.7</v>
      </c>
      <c r="AE45" s="60">
        <v>117.8</v>
      </c>
      <c r="AF45" s="61" t="s">
        <v>201</v>
      </c>
      <c r="AG45" s="60">
        <v>664.4</v>
      </c>
      <c r="AH45" s="60" t="s">
        <v>202</v>
      </c>
      <c r="AI45" s="60">
        <v>664.4</v>
      </c>
      <c r="AJ45" s="60">
        <v>791.3</v>
      </c>
      <c r="AL45" s="84">
        <f t="shared" si="0"/>
        <v>0.06269993602047333</v>
      </c>
    </row>
    <row r="46" spans="1:38" ht="12.75">
      <c r="A46" s="2">
        <v>1985</v>
      </c>
      <c r="B46" s="3">
        <v>30.78</v>
      </c>
      <c r="C46" s="6"/>
      <c r="D46" s="3">
        <v>49.99</v>
      </c>
      <c r="E46" s="4" t="s">
        <v>12</v>
      </c>
      <c r="F46" s="3">
        <v>12.57</v>
      </c>
      <c r="G46" s="6"/>
      <c r="H46" s="3">
        <v>20.41</v>
      </c>
      <c r="I46" s="4" t="s">
        <v>12</v>
      </c>
      <c r="J46" s="3">
        <v>10.68</v>
      </c>
      <c r="K46" s="6"/>
      <c r="L46" s="3">
        <v>17.34</v>
      </c>
      <c r="M46" s="4" t="s">
        <v>12</v>
      </c>
      <c r="N46" s="3">
        <v>45.8</v>
      </c>
      <c r="O46" s="6"/>
      <c r="P46" s="3">
        <v>74.38</v>
      </c>
      <c r="Q46" s="4" t="s">
        <v>12</v>
      </c>
      <c r="R46" s="3">
        <v>25.2</v>
      </c>
      <c r="S46" s="6"/>
      <c r="T46" s="3">
        <v>40.93</v>
      </c>
      <c r="U46" s="4" t="s">
        <v>12</v>
      </c>
      <c r="V46" s="56">
        <v>1985</v>
      </c>
      <c r="W46" s="57">
        <v>1.7</v>
      </c>
      <c r="X46" s="58" t="s">
        <v>200</v>
      </c>
      <c r="Y46" s="57">
        <v>6.1</v>
      </c>
      <c r="Z46" s="57">
        <v>6.1</v>
      </c>
      <c r="AA46" s="57">
        <v>41.1</v>
      </c>
      <c r="AB46" s="58" t="s">
        <v>201</v>
      </c>
      <c r="AC46" s="57">
        <v>75.4</v>
      </c>
      <c r="AD46" s="57">
        <v>75.4</v>
      </c>
      <c r="AE46" s="57">
        <v>116.4</v>
      </c>
      <c r="AF46" s="58" t="s">
        <v>201</v>
      </c>
      <c r="AG46" s="57">
        <v>693.8</v>
      </c>
      <c r="AH46" s="57" t="s">
        <v>202</v>
      </c>
      <c r="AI46" s="57">
        <v>693.8</v>
      </c>
      <c r="AJ46" s="57">
        <v>818</v>
      </c>
      <c r="AL46" s="84">
        <f t="shared" si="0"/>
        <v>0.04425045153521971</v>
      </c>
    </row>
    <row r="47" spans="1:38" ht="12.75">
      <c r="A47" s="2">
        <v>1986</v>
      </c>
      <c r="B47" s="3">
        <v>28.84</v>
      </c>
      <c r="C47" s="6"/>
      <c r="D47" s="3">
        <v>45.82</v>
      </c>
      <c r="E47" s="4" t="s">
        <v>12</v>
      </c>
      <c r="F47" s="3">
        <v>12.26</v>
      </c>
      <c r="G47" s="6"/>
      <c r="H47" s="3">
        <v>19.48</v>
      </c>
      <c r="I47" s="4" t="s">
        <v>12</v>
      </c>
      <c r="J47" s="3">
        <v>10.64</v>
      </c>
      <c r="K47" s="6"/>
      <c r="L47" s="3">
        <v>16.91</v>
      </c>
      <c r="M47" s="4" t="s">
        <v>12</v>
      </c>
      <c r="N47" s="3">
        <v>44.12</v>
      </c>
      <c r="O47" s="6"/>
      <c r="P47" s="3">
        <v>70.1</v>
      </c>
      <c r="Q47" s="4" t="s">
        <v>12</v>
      </c>
      <c r="R47" s="3">
        <v>23.79</v>
      </c>
      <c r="S47" s="6"/>
      <c r="T47" s="3">
        <v>37.8</v>
      </c>
      <c r="U47" s="4" t="s">
        <v>12</v>
      </c>
      <c r="V47" s="56">
        <v>1986</v>
      </c>
      <c r="W47" s="57">
        <v>1.8</v>
      </c>
      <c r="X47" s="58" t="s">
        <v>200</v>
      </c>
      <c r="Y47" s="57">
        <v>5.9</v>
      </c>
      <c r="Z47" s="57">
        <v>5.9</v>
      </c>
      <c r="AA47" s="57">
        <v>35.9</v>
      </c>
      <c r="AB47" s="58" t="s">
        <v>201</v>
      </c>
      <c r="AC47" s="57">
        <v>75.6</v>
      </c>
      <c r="AD47" s="57">
        <v>75.6</v>
      </c>
      <c r="AE47" s="57">
        <v>111.5</v>
      </c>
      <c r="AF47" s="58" t="s">
        <v>201</v>
      </c>
      <c r="AG47" s="57">
        <v>685.1</v>
      </c>
      <c r="AH47" s="57" t="s">
        <v>202</v>
      </c>
      <c r="AI47" s="57">
        <v>685.1</v>
      </c>
      <c r="AJ47" s="57">
        <v>804.2</v>
      </c>
      <c r="AL47" s="84">
        <f t="shared" si="0"/>
        <v>-0.012539636782934465</v>
      </c>
    </row>
    <row r="48" spans="1:38" ht="12.75">
      <c r="A48" s="7">
        <v>1987</v>
      </c>
      <c r="B48" s="8">
        <v>28.19</v>
      </c>
      <c r="C48" s="11"/>
      <c r="D48" s="8">
        <v>43.53</v>
      </c>
      <c r="E48" s="9" t="s">
        <v>12</v>
      </c>
      <c r="F48" s="8">
        <v>11.32</v>
      </c>
      <c r="G48" s="11"/>
      <c r="H48" s="8">
        <v>17.48</v>
      </c>
      <c r="I48" s="9" t="s">
        <v>12</v>
      </c>
      <c r="J48" s="8">
        <v>10.85</v>
      </c>
      <c r="K48" s="11"/>
      <c r="L48" s="8">
        <v>16.75</v>
      </c>
      <c r="M48" s="9" t="s">
        <v>12</v>
      </c>
      <c r="N48" s="8">
        <v>43.65</v>
      </c>
      <c r="O48" s="11"/>
      <c r="P48" s="8">
        <v>67.4</v>
      </c>
      <c r="Q48" s="9" t="s">
        <v>12</v>
      </c>
      <c r="R48" s="8">
        <v>23.07</v>
      </c>
      <c r="S48" s="11"/>
      <c r="T48" s="8">
        <v>35.62</v>
      </c>
      <c r="U48" s="9" t="s">
        <v>12</v>
      </c>
      <c r="V48" s="59">
        <v>1987</v>
      </c>
      <c r="W48" s="60">
        <v>1.6</v>
      </c>
      <c r="X48" s="61" t="s">
        <v>200</v>
      </c>
      <c r="Y48" s="60">
        <v>5.3</v>
      </c>
      <c r="Z48" s="60">
        <v>5.3</v>
      </c>
      <c r="AA48" s="60">
        <v>37</v>
      </c>
      <c r="AB48" s="61" t="s">
        <v>201</v>
      </c>
      <c r="AC48" s="60">
        <v>75.2</v>
      </c>
      <c r="AD48" s="60">
        <v>75.2</v>
      </c>
      <c r="AE48" s="60">
        <v>112.1</v>
      </c>
      <c r="AF48" s="61" t="s">
        <v>201</v>
      </c>
      <c r="AG48" s="60">
        <v>717.9</v>
      </c>
      <c r="AH48" s="60" t="s">
        <v>202</v>
      </c>
      <c r="AI48" s="60">
        <v>717.9</v>
      </c>
      <c r="AJ48" s="60">
        <v>836.9</v>
      </c>
      <c r="AL48" s="84">
        <f t="shared" si="0"/>
        <v>0.04787622244927741</v>
      </c>
    </row>
    <row r="49" spans="1:38" ht="12.75">
      <c r="A49" s="2">
        <v>1988</v>
      </c>
      <c r="B49" s="3">
        <v>27.66</v>
      </c>
      <c r="C49" s="6"/>
      <c r="D49" s="3">
        <v>41.29</v>
      </c>
      <c r="E49" s="4" t="s">
        <v>12</v>
      </c>
      <c r="F49" s="3">
        <v>10.45</v>
      </c>
      <c r="G49" s="6"/>
      <c r="H49" s="3">
        <v>15.6</v>
      </c>
      <c r="I49" s="4" t="s">
        <v>12</v>
      </c>
      <c r="J49" s="3">
        <v>10.06</v>
      </c>
      <c r="K49" s="6"/>
      <c r="L49" s="3">
        <v>15.02</v>
      </c>
      <c r="M49" s="4" t="s">
        <v>12</v>
      </c>
      <c r="N49" s="3">
        <v>44.16</v>
      </c>
      <c r="O49" s="6"/>
      <c r="P49" s="3">
        <v>65.92</v>
      </c>
      <c r="Q49" s="4" t="s">
        <v>12</v>
      </c>
      <c r="R49" s="3">
        <v>22.07</v>
      </c>
      <c r="S49" s="6"/>
      <c r="T49" s="3">
        <v>32.95</v>
      </c>
      <c r="U49" s="4" t="s">
        <v>12</v>
      </c>
      <c r="V49" s="56">
        <v>1988</v>
      </c>
      <c r="W49" s="57">
        <v>1.6</v>
      </c>
      <c r="X49" s="58" t="s">
        <v>200</v>
      </c>
      <c r="Y49" s="57">
        <v>5.6</v>
      </c>
      <c r="Z49" s="57">
        <v>5.6</v>
      </c>
      <c r="AA49" s="57">
        <v>41.9</v>
      </c>
      <c r="AB49" s="58" t="s">
        <v>201</v>
      </c>
      <c r="AC49" s="57">
        <v>76.3</v>
      </c>
      <c r="AD49" s="57">
        <v>76.3</v>
      </c>
      <c r="AE49" s="57">
        <v>118.1</v>
      </c>
      <c r="AF49" s="58" t="s">
        <v>201</v>
      </c>
      <c r="AG49" s="57">
        <v>758.4</v>
      </c>
      <c r="AH49" s="57" t="s">
        <v>202</v>
      </c>
      <c r="AI49" s="57">
        <v>758.4</v>
      </c>
      <c r="AJ49" s="57">
        <v>883.6</v>
      </c>
      <c r="AL49" s="84">
        <f t="shared" si="0"/>
        <v>0.05641454241537819</v>
      </c>
    </row>
    <row r="50" spans="1:38" ht="12.75">
      <c r="A50" s="2">
        <v>1989</v>
      </c>
      <c r="B50" s="3">
        <v>27.4</v>
      </c>
      <c r="C50" s="6"/>
      <c r="D50" s="3">
        <v>39.41</v>
      </c>
      <c r="E50" s="4" t="s">
        <v>12</v>
      </c>
      <c r="F50" s="3">
        <v>10.16</v>
      </c>
      <c r="G50" s="6"/>
      <c r="H50" s="3">
        <v>14.61</v>
      </c>
      <c r="I50" s="4" t="s">
        <v>12</v>
      </c>
      <c r="J50" s="3">
        <v>9.91</v>
      </c>
      <c r="K50" s="6"/>
      <c r="L50" s="3">
        <v>14.26</v>
      </c>
      <c r="M50" s="4" t="s">
        <v>12</v>
      </c>
      <c r="N50" s="3">
        <v>42.93</v>
      </c>
      <c r="O50" s="6"/>
      <c r="P50" s="3">
        <v>61.75</v>
      </c>
      <c r="Q50" s="4" t="s">
        <v>12</v>
      </c>
      <c r="R50" s="3">
        <v>21.82</v>
      </c>
      <c r="S50" s="6"/>
      <c r="T50" s="3">
        <v>31.39</v>
      </c>
      <c r="U50" s="4" t="s">
        <v>12</v>
      </c>
      <c r="V50" s="56">
        <v>1989</v>
      </c>
      <c r="W50" s="57">
        <v>1.3</v>
      </c>
      <c r="X50" s="57">
        <v>1.1</v>
      </c>
      <c r="Y50" s="57">
        <v>3.7</v>
      </c>
      <c r="Z50" s="57">
        <v>4.9</v>
      </c>
      <c r="AA50" s="57">
        <v>40.5</v>
      </c>
      <c r="AB50" s="57">
        <v>24.9</v>
      </c>
      <c r="AC50" s="57">
        <v>51.3</v>
      </c>
      <c r="AD50" s="57">
        <v>76.1</v>
      </c>
      <c r="AE50" s="57">
        <v>116.6</v>
      </c>
      <c r="AF50" s="58" t="s">
        <v>201</v>
      </c>
      <c r="AG50" s="57">
        <v>767.4</v>
      </c>
      <c r="AH50" s="57">
        <v>4.8</v>
      </c>
      <c r="AI50" s="57">
        <v>772.2</v>
      </c>
      <c r="AJ50" s="57">
        <v>895</v>
      </c>
      <c r="AL50" s="84">
        <f t="shared" si="0"/>
        <v>0.011867088607594937</v>
      </c>
    </row>
    <row r="51" spans="1:38" ht="12.75">
      <c r="A51" s="7">
        <v>1990</v>
      </c>
      <c r="B51" s="8">
        <v>27.43</v>
      </c>
      <c r="C51" s="11"/>
      <c r="D51" s="8">
        <v>37.99</v>
      </c>
      <c r="E51" s="9" t="s">
        <v>12</v>
      </c>
      <c r="F51" s="8">
        <v>9.7</v>
      </c>
      <c r="G51" s="11"/>
      <c r="H51" s="8">
        <v>13.43</v>
      </c>
      <c r="I51" s="9" t="s">
        <v>12</v>
      </c>
      <c r="J51" s="8">
        <v>10.13</v>
      </c>
      <c r="K51" s="11"/>
      <c r="L51" s="8">
        <v>14.03</v>
      </c>
      <c r="M51" s="9" t="s">
        <v>12</v>
      </c>
      <c r="N51" s="8">
        <v>39.4</v>
      </c>
      <c r="O51" s="11"/>
      <c r="P51" s="8">
        <v>54.57</v>
      </c>
      <c r="Q51" s="9" t="s">
        <v>12</v>
      </c>
      <c r="R51" s="8">
        <v>21.76</v>
      </c>
      <c r="S51" s="11"/>
      <c r="T51" s="8">
        <v>30.14</v>
      </c>
      <c r="U51" s="9" t="s">
        <v>12</v>
      </c>
      <c r="V51" s="59">
        <v>1990</v>
      </c>
      <c r="W51" s="60">
        <v>1.3</v>
      </c>
      <c r="X51" s="60">
        <v>1.2</v>
      </c>
      <c r="Y51" s="60">
        <v>4.2</v>
      </c>
      <c r="Z51" s="60">
        <v>5.4</v>
      </c>
      <c r="AA51" s="60">
        <v>38.9</v>
      </c>
      <c r="AB51" s="60">
        <v>27.8</v>
      </c>
      <c r="AC51" s="60">
        <v>48.5</v>
      </c>
      <c r="AD51" s="60">
        <v>76.3</v>
      </c>
      <c r="AE51" s="60">
        <v>115.2</v>
      </c>
      <c r="AF51" s="61" t="s">
        <v>201</v>
      </c>
      <c r="AG51" s="60">
        <v>774.2</v>
      </c>
      <c r="AH51" s="60">
        <v>8.4</v>
      </c>
      <c r="AI51" s="60">
        <v>782.6</v>
      </c>
      <c r="AJ51" s="60">
        <v>904.5</v>
      </c>
      <c r="AL51" s="84">
        <f t="shared" si="0"/>
        <v>0.008861089392754845</v>
      </c>
    </row>
    <row r="52" spans="1:38" ht="12.75">
      <c r="A52" s="2">
        <v>1991</v>
      </c>
      <c r="B52" s="3">
        <v>27.49</v>
      </c>
      <c r="C52" s="6"/>
      <c r="D52" s="3">
        <v>36.77</v>
      </c>
      <c r="E52" s="4" t="s">
        <v>12</v>
      </c>
      <c r="F52" s="3">
        <v>9.68</v>
      </c>
      <c r="G52" s="6"/>
      <c r="H52" s="3">
        <v>12.95</v>
      </c>
      <c r="I52" s="4" t="s">
        <v>12</v>
      </c>
      <c r="J52" s="3">
        <v>10.89</v>
      </c>
      <c r="K52" s="6"/>
      <c r="L52" s="3">
        <v>14.57</v>
      </c>
      <c r="M52" s="4" t="s">
        <v>12</v>
      </c>
      <c r="N52" s="3">
        <v>36.34</v>
      </c>
      <c r="O52" s="6"/>
      <c r="P52" s="3">
        <v>48.61</v>
      </c>
      <c r="Q52" s="4" t="s">
        <v>12</v>
      </c>
      <c r="R52" s="3">
        <v>21.49</v>
      </c>
      <c r="S52" s="6"/>
      <c r="T52" s="3">
        <v>28.75</v>
      </c>
      <c r="U52" s="4" t="s">
        <v>12</v>
      </c>
      <c r="V52" s="56">
        <v>1991</v>
      </c>
      <c r="W52" s="57">
        <v>1.1</v>
      </c>
      <c r="X52" s="57">
        <v>1.2</v>
      </c>
      <c r="Y52" s="57">
        <v>3.8</v>
      </c>
      <c r="Z52" s="57">
        <v>5</v>
      </c>
      <c r="AA52" s="57">
        <v>33.9</v>
      </c>
      <c r="AB52" s="57">
        <v>27</v>
      </c>
      <c r="AC52" s="57">
        <v>48.4</v>
      </c>
      <c r="AD52" s="57">
        <v>75.4</v>
      </c>
      <c r="AE52" s="57">
        <v>109.3</v>
      </c>
      <c r="AF52" s="58" t="s">
        <v>201</v>
      </c>
      <c r="AG52" s="57">
        <v>773.2</v>
      </c>
      <c r="AH52" s="57">
        <v>10.7</v>
      </c>
      <c r="AI52" s="57">
        <v>783.9</v>
      </c>
      <c r="AJ52" s="57">
        <v>899.2</v>
      </c>
      <c r="AL52" s="84">
        <f t="shared" si="0"/>
        <v>-0.001291655902867476</v>
      </c>
    </row>
    <row r="53" spans="1:38" ht="12.75">
      <c r="A53" s="2">
        <v>1992</v>
      </c>
      <c r="B53" s="3">
        <v>26.78</v>
      </c>
      <c r="C53" s="6"/>
      <c r="D53" s="3">
        <v>34.99</v>
      </c>
      <c r="E53" s="4" t="s">
        <v>12</v>
      </c>
      <c r="F53" s="3">
        <v>9.68</v>
      </c>
      <c r="G53" s="6"/>
      <c r="H53" s="3">
        <v>12.65</v>
      </c>
      <c r="I53" s="4" t="s">
        <v>12</v>
      </c>
      <c r="J53" s="3">
        <v>10.81</v>
      </c>
      <c r="K53" s="6"/>
      <c r="L53" s="3">
        <v>14.12</v>
      </c>
      <c r="M53" s="4" t="s">
        <v>12</v>
      </c>
      <c r="N53" s="3">
        <v>34.24</v>
      </c>
      <c r="O53" s="6"/>
      <c r="P53" s="3">
        <v>44.74</v>
      </c>
      <c r="Q53" s="4" t="s">
        <v>12</v>
      </c>
      <c r="R53" s="3">
        <v>21.03</v>
      </c>
      <c r="S53" s="6"/>
      <c r="T53" s="3">
        <v>27.48</v>
      </c>
      <c r="U53" s="4" t="s">
        <v>12</v>
      </c>
      <c r="V53" s="56">
        <v>1992</v>
      </c>
      <c r="W53" s="57">
        <v>1.1</v>
      </c>
      <c r="X53" s="57">
        <v>1.2</v>
      </c>
      <c r="Y53" s="57">
        <v>3.9</v>
      </c>
      <c r="Z53" s="57">
        <v>5</v>
      </c>
      <c r="AA53" s="57">
        <v>32.4</v>
      </c>
      <c r="AB53" s="57">
        <v>28.2</v>
      </c>
      <c r="AC53" s="57">
        <v>45.8</v>
      </c>
      <c r="AD53" s="57">
        <v>74</v>
      </c>
      <c r="AE53" s="57">
        <v>106.4</v>
      </c>
      <c r="AF53" s="58" t="s">
        <v>201</v>
      </c>
      <c r="AG53" s="57">
        <v>781.2</v>
      </c>
      <c r="AH53" s="57">
        <v>13.9</v>
      </c>
      <c r="AI53" s="57">
        <v>795.1</v>
      </c>
      <c r="AJ53" s="57">
        <v>907.7</v>
      </c>
      <c r="AL53" s="84">
        <f t="shared" si="0"/>
        <v>0.010346611484738748</v>
      </c>
    </row>
    <row r="54" spans="1:38" ht="12.75">
      <c r="A54" s="7">
        <v>1993</v>
      </c>
      <c r="B54" s="8">
        <v>26.15</v>
      </c>
      <c r="C54" s="11"/>
      <c r="D54" s="8">
        <v>33.43</v>
      </c>
      <c r="E54" s="9" t="s">
        <v>12</v>
      </c>
      <c r="F54" s="8">
        <v>9.33</v>
      </c>
      <c r="G54" s="11"/>
      <c r="H54" s="8">
        <v>11.93</v>
      </c>
      <c r="I54" s="9" t="s">
        <v>12</v>
      </c>
      <c r="J54" s="8">
        <v>11.11</v>
      </c>
      <c r="K54" s="11"/>
      <c r="L54" s="8">
        <v>14.2</v>
      </c>
      <c r="M54" s="9" t="s">
        <v>12</v>
      </c>
      <c r="N54" s="8">
        <v>32.94</v>
      </c>
      <c r="O54" s="11"/>
      <c r="P54" s="8">
        <v>42.11</v>
      </c>
      <c r="Q54" s="9" t="s">
        <v>12</v>
      </c>
      <c r="R54" s="8">
        <v>19.85</v>
      </c>
      <c r="S54" s="11"/>
      <c r="T54" s="8">
        <v>25.38</v>
      </c>
      <c r="U54" s="9" t="s">
        <v>12</v>
      </c>
      <c r="V54" s="59">
        <v>1993</v>
      </c>
      <c r="W54" s="60">
        <v>1.1</v>
      </c>
      <c r="X54" s="60">
        <v>1.4</v>
      </c>
      <c r="Y54" s="60">
        <v>3.7</v>
      </c>
      <c r="Z54" s="60">
        <v>5.1</v>
      </c>
      <c r="AA54" s="60">
        <v>31.3</v>
      </c>
      <c r="AB54" s="60">
        <v>28.9</v>
      </c>
      <c r="AC54" s="60">
        <v>46</v>
      </c>
      <c r="AD54" s="60">
        <v>74.9</v>
      </c>
      <c r="AE54" s="60">
        <v>106.2</v>
      </c>
      <c r="AF54" s="61" t="s">
        <v>201</v>
      </c>
      <c r="AG54" s="60">
        <v>816.6</v>
      </c>
      <c r="AH54" s="60">
        <v>15.1</v>
      </c>
      <c r="AI54" s="60">
        <v>831.6</v>
      </c>
      <c r="AJ54" s="60">
        <v>944.1</v>
      </c>
      <c r="AL54" s="84">
        <f t="shared" si="0"/>
        <v>0.0453149001536098</v>
      </c>
    </row>
    <row r="55" spans="1:38" ht="12.75">
      <c r="A55" s="2">
        <v>1994</v>
      </c>
      <c r="B55" s="3">
        <v>25.68</v>
      </c>
      <c r="C55" s="6"/>
      <c r="D55" s="3">
        <v>32.15</v>
      </c>
      <c r="E55" s="4" t="s">
        <v>12</v>
      </c>
      <c r="F55" s="3">
        <v>8.37</v>
      </c>
      <c r="G55" s="6"/>
      <c r="H55" s="3">
        <v>10.48</v>
      </c>
      <c r="I55" s="4" t="s">
        <v>12</v>
      </c>
      <c r="J55" s="3">
        <v>10.77</v>
      </c>
      <c r="K55" s="6"/>
      <c r="L55" s="3">
        <v>13.48</v>
      </c>
      <c r="M55" s="4" t="s">
        <v>12</v>
      </c>
      <c r="N55" s="3">
        <v>36.07</v>
      </c>
      <c r="O55" s="6"/>
      <c r="P55" s="3">
        <v>45.16</v>
      </c>
      <c r="Q55" s="4" t="s">
        <v>12</v>
      </c>
      <c r="R55" s="3">
        <v>19.41</v>
      </c>
      <c r="S55" s="6"/>
      <c r="T55" s="3">
        <v>24.3</v>
      </c>
      <c r="U55" s="4" t="s">
        <v>12</v>
      </c>
      <c r="V55" s="56">
        <v>1994</v>
      </c>
      <c r="W55" s="57">
        <v>0.9</v>
      </c>
      <c r="X55" s="57">
        <v>1.3</v>
      </c>
      <c r="Y55" s="57">
        <v>3.8</v>
      </c>
      <c r="Z55" s="57">
        <v>5.1</v>
      </c>
      <c r="AA55" s="57">
        <v>31.7</v>
      </c>
      <c r="AB55" s="57">
        <v>29.7</v>
      </c>
      <c r="AC55" s="57">
        <v>45.5</v>
      </c>
      <c r="AD55" s="57">
        <v>75.2</v>
      </c>
      <c r="AE55" s="57">
        <v>106.9</v>
      </c>
      <c r="AF55" s="58" t="s">
        <v>201</v>
      </c>
      <c r="AG55" s="57">
        <v>821.2</v>
      </c>
      <c r="AH55" s="57">
        <v>17.1</v>
      </c>
      <c r="AI55" s="57">
        <v>838.4</v>
      </c>
      <c r="AJ55" s="57">
        <v>951.3</v>
      </c>
      <c r="AL55" s="84">
        <f t="shared" si="0"/>
        <v>0.005633112907176123</v>
      </c>
    </row>
    <row r="56" spans="1:38" ht="12.75">
      <c r="A56" s="2">
        <v>1995</v>
      </c>
      <c r="B56" s="3">
        <v>25.56</v>
      </c>
      <c r="C56" s="6"/>
      <c r="D56" s="3">
        <v>31.35</v>
      </c>
      <c r="E56" s="4" t="s">
        <v>12</v>
      </c>
      <c r="F56" s="3">
        <v>8.1</v>
      </c>
      <c r="G56" s="6"/>
      <c r="H56" s="3">
        <v>9.93</v>
      </c>
      <c r="I56" s="4" t="s">
        <v>12</v>
      </c>
      <c r="J56" s="3">
        <v>10.83</v>
      </c>
      <c r="K56" s="6"/>
      <c r="L56" s="3">
        <v>13.28</v>
      </c>
      <c r="M56" s="4" t="s">
        <v>12</v>
      </c>
      <c r="N56" s="3">
        <v>39.78</v>
      </c>
      <c r="O56" s="6"/>
      <c r="P56" s="3">
        <v>48.79</v>
      </c>
      <c r="Q56" s="4" t="s">
        <v>12</v>
      </c>
      <c r="R56" s="3">
        <v>18.83</v>
      </c>
      <c r="S56" s="6"/>
      <c r="T56" s="3">
        <v>23.09</v>
      </c>
      <c r="U56" s="4" t="s">
        <v>12</v>
      </c>
      <c r="V56" s="56">
        <v>1995</v>
      </c>
      <c r="W56" s="57">
        <v>0.8</v>
      </c>
      <c r="X56" s="57">
        <v>1.4</v>
      </c>
      <c r="Y56" s="57">
        <v>3.6</v>
      </c>
      <c r="Z56" s="57">
        <v>5.1</v>
      </c>
      <c r="AA56" s="57">
        <v>33</v>
      </c>
      <c r="AB56" s="57">
        <v>29.4</v>
      </c>
      <c r="AC56" s="57">
        <v>43.7</v>
      </c>
      <c r="AD56" s="57">
        <v>73.1</v>
      </c>
      <c r="AE56" s="57">
        <v>106.1</v>
      </c>
      <c r="AF56" s="58" t="s">
        <v>201</v>
      </c>
      <c r="AG56" s="57">
        <v>832.9</v>
      </c>
      <c r="AH56" s="57">
        <v>17.3</v>
      </c>
      <c r="AI56" s="57">
        <v>850.2</v>
      </c>
      <c r="AJ56" s="57">
        <v>962.1</v>
      </c>
      <c r="AL56" s="84">
        <f t="shared" si="0"/>
        <v>0.014247442766682819</v>
      </c>
    </row>
    <row r="57" spans="1:38" ht="12.75">
      <c r="A57" s="7">
        <v>1996</v>
      </c>
      <c r="B57" s="8">
        <v>25.17</v>
      </c>
      <c r="C57" s="11"/>
      <c r="D57" s="8">
        <v>30.29</v>
      </c>
      <c r="E57" s="9" t="s">
        <v>12</v>
      </c>
      <c r="F57" s="8">
        <v>7.87</v>
      </c>
      <c r="G57" s="11"/>
      <c r="H57" s="8">
        <v>9.47</v>
      </c>
      <c r="I57" s="9" t="s">
        <v>12</v>
      </c>
      <c r="J57" s="8">
        <v>10.92</v>
      </c>
      <c r="K57" s="11"/>
      <c r="L57" s="8">
        <v>13.14</v>
      </c>
      <c r="M57" s="9" t="s">
        <v>12</v>
      </c>
      <c r="N57" s="8">
        <v>36.78</v>
      </c>
      <c r="O57" s="11"/>
      <c r="P57" s="8">
        <v>44.27</v>
      </c>
      <c r="Q57" s="9" t="s">
        <v>12</v>
      </c>
      <c r="R57" s="8">
        <v>18.5</v>
      </c>
      <c r="S57" s="11"/>
      <c r="T57" s="8">
        <v>22.27</v>
      </c>
      <c r="U57" s="9" t="s">
        <v>12</v>
      </c>
      <c r="V57" s="59">
        <v>1996</v>
      </c>
      <c r="W57" s="60">
        <v>0.7</v>
      </c>
      <c r="X57" s="60">
        <v>1.7</v>
      </c>
      <c r="Y57" s="60">
        <v>3.6</v>
      </c>
      <c r="Z57" s="60">
        <v>5.3</v>
      </c>
      <c r="AA57" s="60">
        <v>31.7</v>
      </c>
      <c r="AB57" s="60">
        <v>29.4</v>
      </c>
      <c r="AC57" s="60">
        <v>42.3</v>
      </c>
      <c r="AD57" s="60">
        <v>71.7</v>
      </c>
      <c r="AE57" s="60">
        <v>103.4</v>
      </c>
      <c r="AF57" s="61" t="s">
        <v>201</v>
      </c>
      <c r="AG57" s="60">
        <v>878.8</v>
      </c>
      <c r="AH57" s="60">
        <v>18.1</v>
      </c>
      <c r="AI57" s="60">
        <v>896.9</v>
      </c>
      <c r="AJ57" s="62">
        <v>1006.3</v>
      </c>
      <c r="AL57" s="84">
        <f t="shared" si="0"/>
        <v>0.05510865650138069</v>
      </c>
    </row>
    <row r="58" spans="1:38" ht="12.75">
      <c r="A58" s="2">
        <v>1997</v>
      </c>
      <c r="B58" s="3">
        <v>24.64</v>
      </c>
      <c r="C58" s="6"/>
      <c r="D58" s="3">
        <v>29.14</v>
      </c>
      <c r="E58" s="4" t="s">
        <v>12</v>
      </c>
      <c r="F58" s="3">
        <v>7.42</v>
      </c>
      <c r="G58" s="6"/>
      <c r="H58" s="3">
        <v>8.78</v>
      </c>
      <c r="I58" s="4" t="s">
        <v>12</v>
      </c>
      <c r="J58" s="3">
        <v>10.91</v>
      </c>
      <c r="K58" s="6"/>
      <c r="L58" s="3">
        <v>12.9</v>
      </c>
      <c r="M58" s="4" t="s">
        <v>12</v>
      </c>
      <c r="N58" s="3">
        <v>35.12</v>
      </c>
      <c r="O58" s="6"/>
      <c r="P58" s="3">
        <v>41.54</v>
      </c>
      <c r="Q58" s="4" t="s">
        <v>12</v>
      </c>
      <c r="R58" s="3">
        <v>18.14</v>
      </c>
      <c r="S58" s="6"/>
      <c r="T58" s="3">
        <v>21.45</v>
      </c>
      <c r="U58" s="4" t="s">
        <v>12</v>
      </c>
      <c r="V58" s="56">
        <v>1997</v>
      </c>
      <c r="W58" s="57">
        <v>0.7</v>
      </c>
      <c r="X58" s="57">
        <v>1.7</v>
      </c>
      <c r="Y58" s="57">
        <v>4</v>
      </c>
      <c r="Z58" s="57">
        <v>5.8</v>
      </c>
      <c r="AA58" s="57">
        <v>30.2</v>
      </c>
      <c r="AB58" s="57">
        <v>29.9</v>
      </c>
      <c r="AC58" s="57">
        <v>41.7</v>
      </c>
      <c r="AD58" s="57">
        <v>71.5</v>
      </c>
      <c r="AE58" s="57">
        <v>101.7</v>
      </c>
      <c r="AF58" s="58" t="s">
        <v>201</v>
      </c>
      <c r="AG58" s="57">
        <v>904.2</v>
      </c>
      <c r="AH58" s="57">
        <v>17.1</v>
      </c>
      <c r="AI58" s="57">
        <v>921.4</v>
      </c>
      <c r="AJ58" s="63">
        <v>1029.5</v>
      </c>
      <c r="AL58" s="84">
        <f t="shared" si="0"/>
        <v>0.02890304961310889</v>
      </c>
    </row>
    <row r="59" spans="1:38" ht="12.75">
      <c r="A59" s="2">
        <v>1998</v>
      </c>
      <c r="B59" s="3">
        <v>24.87</v>
      </c>
      <c r="C59" s="6"/>
      <c r="D59" s="3">
        <v>29.08</v>
      </c>
      <c r="E59" s="4" t="s">
        <v>12</v>
      </c>
      <c r="F59" s="3">
        <v>6.96</v>
      </c>
      <c r="G59" s="6"/>
      <c r="H59" s="3">
        <v>8.14</v>
      </c>
      <c r="I59" s="4" t="s">
        <v>12</v>
      </c>
      <c r="J59" s="3">
        <v>11.08</v>
      </c>
      <c r="K59" s="6"/>
      <c r="L59" s="3">
        <v>12.96</v>
      </c>
      <c r="M59" s="4" t="s">
        <v>12</v>
      </c>
      <c r="N59" s="3">
        <v>42.91</v>
      </c>
      <c r="O59" s="6"/>
      <c r="P59" s="3">
        <v>50.18</v>
      </c>
      <c r="Q59" s="4" t="s">
        <v>12</v>
      </c>
      <c r="R59" s="3">
        <v>17.67</v>
      </c>
      <c r="S59" s="6"/>
      <c r="T59" s="3">
        <v>20.66</v>
      </c>
      <c r="U59" s="4" t="s">
        <v>12</v>
      </c>
      <c r="V59" s="56">
        <v>1998</v>
      </c>
      <c r="W59" s="57">
        <v>0.5</v>
      </c>
      <c r="X59" s="57">
        <v>1.4</v>
      </c>
      <c r="Y59" s="57">
        <v>2.9</v>
      </c>
      <c r="Z59" s="57">
        <v>4.3</v>
      </c>
      <c r="AA59" s="57">
        <v>28.2</v>
      </c>
      <c r="AB59" s="57">
        <v>28.6</v>
      </c>
      <c r="AC59" s="57">
        <v>38.9</v>
      </c>
      <c r="AD59" s="57">
        <v>67.4</v>
      </c>
      <c r="AE59" s="57">
        <v>95.6</v>
      </c>
      <c r="AF59" s="58" t="s">
        <v>201</v>
      </c>
      <c r="AG59" s="57">
        <v>920.4</v>
      </c>
      <c r="AH59" s="57">
        <v>16.3</v>
      </c>
      <c r="AI59" s="57">
        <v>936.6</v>
      </c>
      <c r="AJ59" s="63">
        <v>1037.1</v>
      </c>
      <c r="AL59" s="84">
        <f t="shared" si="0"/>
        <v>0.017916390179163827</v>
      </c>
    </row>
    <row r="60" spans="1:38" ht="12.75">
      <c r="A60" s="7">
        <v>1999</v>
      </c>
      <c r="B60" s="8">
        <v>23.92</v>
      </c>
      <c r="C60" s="11"/>
      <c r="D60" s="8">
        <v>27.57</v>
      </c>
      <c r="E60" s="9" t="s">
        <v>12</v>
      </c>
      <c r="F60" s="8">
        <v>6.87</v>
      </c>
      <c r="G60" s="11"/>
      <c r="H60" s="8">
        <v>7.92</v>
      </c>
      <c r="I60" s="9" t="s">
        <v>12</v>
      </c>
      <c r="J60" s="8">
        <v>11.04</v>
      </c>
      <c r="K60" s="11"/>
      <c r="L60" s="8">
        <v>12.72</v>
      </c>
      <c r="M60" s="9" t="s">
        <v>12</v>
      </c>
      <c r="N60" s="8">
        <v>35.13</v>
      </c>
      <c r="O60" s="11"/>
      <c r="P60" s="8">
        <v>40.49</v>
      </c>
      <c r="Q60" s="9" t="s">
        <v>12</v>
      </c>
      <c r="R60" s="8">
        <v>16.63</v>
      </c>
      <c r="S60" s="11"/>
      <c r="T60" s="8">
        <v>19.17</v>
      </c>
      <c r="U60" s="9" t="s">
        <v>12</v>
      </c>
      <c r="V60" s="59">
        <v>1999</v>
      </c>
      <c r="W60" s="60">
        <v>0.6</v>
      </c>
      <c r="X60" s="60">
        <v>1.5</v>
      </c>
      <c r="Y60" s="60">
        <v>2.8</v>
      </c>
      <c r="Z60" s="60">
        <v>4.3</v>
      </c>
      <c r="AA60" s="60">
        <v>28.1</v>
      </c>
      <c r="AB60" s="60">
        <v>27.8</v>
      </c>
      <c r="AC60" s="60">
        <v>37</v>
      </c>
      <c r="AD60" s="60">
        <v>64.7</v>
      </c>
      <c r="AE60" s="60">
        <v>92.8</v>
      </c>
      <c r="AF60" s="61" t="s">
        <v>201</v>
      </c>
      <c r="AG60" s="60">
        <v>924.7</v>
      </c>
      <c r="AH60" s="60">
        <v>16.2</v>
      </c>
      <c r="AI60" s="60">
        <v>940.9</v>
      </c>
      <c r="AJ60" s="62">
        <v>1038.6</v>
      </c>
      <c r="AL60" s="84">
        <f t="shared" si="0"/>
        <v>0.004671881790525932</v>
      </c>
    </row>
    <row r="61" spans="1:38" ht="12.75">
      <c r="A61" s="2">
        <v>2000</v>
      </c>
      <c r="B61" s="3">
        <v>24.15</v>
      </c>
      <c r="C61" s="6"/>
      <c r="D61" s="3">
        <v>27.24</v>
      </c>
      <c r="E61" s="4" t="s">
        <v>12</v>
      </c>
      <c r="F61" s="3">
        <v>7.12</v>
      </c>
      <c r="G61" s="6"/>
      <c r="H61" s="3">
        <v>8.03</v>
      </c>
      <c r="I61" s="4" t="s">
        <v>12</v>
      </c>
      <c r="J61" s="3">
        <v>11.41</v>
      </c>
      <c r="K61" s="6"/>
      <c r="L61" s="3">
        <v>12.87</v>
      </c>
      <c r="M61" s="4" t="s">
        <v>12</v>
      </c>
      <c r="N61" s="3">
        <v>40.9</v>
      </c>
      <c r="O61" s="6"/>
      <c r="P61" s="3">
        <v>46.14</v>
      </c>
      <c r="Q61" s="4" t="s">
        <v>12</v>
      </c>
      <c r="R61" s="3">
        <v>16.78</v>
      </c>
      <c r="S61" s="6"/>
      <c r="T61" s="3">
        <v>18.93</v>
      </c>
      <c r="U61" s="4" t="s">
        <v>12</v>
      </c>
      <c r="V61" s="56">
        <v>2000</v>
      </c>
      <c r="W61" s="57">
        <v>0.5</v>
      </c>
      <c r="X61" s="57">
        <v>1.5</v>
      </c>
      <c r="Y61" s="57">
        <v>2.1</v>
      </c>
      <c r="Z61" s="57">
        <v>3.7</v>
      </c>
      <c r="AA61" s="57">
        <v>28.9</v>
      </c>
      <c r="AB61" s="57">
        <v>28</v>
      </c>
      <c r="AC61" s="57">
        <v>37.2</v>
      </c>
      <c r="AD61" s="57">
        <v>65.2</v>
      </c>
      <c r="AE61" s="57">
        <v>94.1</v>
      </c>
      <c r="AF61" s="58" t="s">
        <v>201</v>
      </c>
      <c r="AG61" s="57">
        <v>967.1</v>
      </c>
      <c r="AH61" s="57">
        <v>18.7</v>
      </c>
      <c r="AI61" s="57">
        <v>985.8</v>
      </c>
      <c r="AJ61" s="63">
        <v>1084.1</v>
      </c>
      <c r="AL61" s="84">
        <f t="shared" si="0"/>
        <v>0.04585270898669836</v>
      </c>
    </row>
    <row r="62" spans="1:38" ht="12.75">
      <c r="A62" s="2">
        <v>2001</v>
      </c>
      <c r="B62" s="3">
        <v>25.36</v>
      </c>
      <c r="C62" s="6"/>
      <c r="D62" s="3">
        <v>27.98</v>
      </c>
      <c r="E62" s="4" t="s">
        <v>12</v>
      </c>
      <c r="F62" s="3">
        <v>6.67</v>
      </c>
      <c r="G62" s="6"/>
      <c r="H62" s="3">
        <v>7.36</v>
      </c>
      <c r="I62" s="4" t="s">
        <v>12</v>
      </c>
      <c r="J62" s="3">
        <v>11.52</v>
      </c>
      <c r="K62" s="6"/>
      <c r="L62" s="3">
        <v>12.71</v>
      </c>
      <c r="M62" s="4" t="s">
        <v>12</v>
      </c>
      <c r="N62" s="3">
        <v>47.67</v>
      </c>
      <c r="O62" s="6"/>
      <c r="P62" s="3">
        <v>52.59</v>
      </c>
      <c r="Q62" s="4" t="s">
        <v>12</v>
      </c>
      <c r="R62" s="3">
        <v>17.38</v>
      </c>
      <c r="S62" s="6"/>
      <c r="T62" s="3">
        <v>19.17</v>
      </c>
      <c r="U62" s="4" t="s">
        <v>12</v>
      </c>
      <c r="V62" s="56">
        <v>2001</v>
      </c>
      <c r="W62" s="57">
        <v>0.5</v>
      </c>
      <c r="X62" s="57">
        <v>1.4</v>
      </c>
      <c r="Y62" s="57">
        <v>2.4</v>
      </c>
      <c r="Z62" s="57">
        <v>3.9</v>
      </c>
      <c r="AA62" s="57">
        <v>26.1</v>
      </c>
      <c r="AB62" s="57">
        <v>25.8</v>
      </c>
      <c r="AC62" s="57">
        <v>39.5</v>
      </c>
      <c r="AD62" s="57">
        <v>65.3</v>
      </c>
      <c r="AE62" s="57">
        <v>91.3</v>
      </c>
      <c r="AF62" s="58" t="s">
        <v>201</v>
      </c>
      <c r="AG62" s="57">
        <v>946.1</v>
      </c>
      <c r="AH62" s="57">
        <v>18.4</v>
      </c>
      <c r="AI62" s="57">
        <v>964.4</v>
      </c>
      <c r="AJ62" s="63">
        <v>1060.1</v>
      </c>
      <c r="AL62" s="84">
        <f t="shared" si="0"/>
        <v>-0.021714403887912313</v>
      </c>
    </row>
    <row r="63" spans="1:38" ht="12.75">
      <c r="A63" s="7">
        <v>2002</v>
      </c>
      <c r="B63" s="8">
        <v>26.57</v>
      </c>
      <c r="C63" s="11"/>
      <c r="D63" s="8">
        <v>28.84</v>
      </c>
      <c r="E63" s="9" t="s">
        <v>12</v>
      </c>
      <c r="F63" s="8">
        <v>7.34</v>
      </c>
      <c r="G63" s="11"/>
      <c r="H63" s="8">
        <v>7.97</v>
      </c>
      <c r="I63" s="9" t="s">
        <v>12</v>
      </c>
      <c r="J63" s="8">
        <v>11.07</v>
      </c>
      <c r="K63" s="11"/>
      <c r="L63" s="8">
        <v>12.02</v>
      </c>
      <c r="M63" s="9" t="s">
        <v>12</v>
      </c>
      <c r="N63" s="8">
        <v>47.78</v>
      </c>
      <c r="O63" s="11"/>
      <c r="P63" s="8">
        <v>51.87</v>
      </c>
      <c r="Q63" s="9" t="s">
        <v>12</v>
      </c>
      <c r="R63" s="8">
        <v>17.98</v>
      </c>
      <c r="S63" s="11"/>
      <c r="T63" s="8">
        <v>19.52</v>
      </c>
      <c r="U63" s="9" t="s">
        <v>12</v>
      </c>
      <c r="V63" s="59">
        <v>2002</v>
      </c>
      <c r="W63" s="60">
        <v>0.5</v>
      </c>
      <c r="X63" s="60">
        <v>1.4</v>
      </c>
      <c r="Y63" s="60">
        <v>2.5</v>
      </c>
      <c r="Z63" s="60">
        <v>3.9</v>
      </c>
      <c r="AA63" s="60">
        <v>23.7</v>
      </c>
      <c r="AB63" s="60">
        <v>26.2</v>
      </c>
      <c r="AC63" s="60">
        <v>34.5</v>
      </c>
      <c r="AD63" s="60">
        <v>60.7</v>
      </c>
      <c r="AE63" s="60">
        <v>84.4</v>
      </c>
      <c r="AF63" s="61" t="s">
        <v>201</v>
      </c>
      <c r="AG63" s="60">
        <v>960.1</v>
      </c>
      <c r="AH63" s="60">
        <v>17.4</v>
      </c>
      <c r="AI63" s="60">
        <v>977.5</v>
      </c>
      <c r="AJ63" s="62">
        <v>1066.4</v>
      </c>
      <c r="AL63" s="84">
        <f t="shared" si="0"/>
        <v>0.014797590106754042</v>
      </c>
    </row>
    <row r="64" spans="1:38" ht="12.75">
      <c r="A64" s="2">
        <v>2003</v>
      </c>
      <c r="B64" s="3">
        <v>26.73</v>
      </c>
      <c r="C64" s="6"/>
      <c r="D64" s="3">
        <v>28.41</v>
      </c>
      <c r="E64" s="4" t="s">
        <v>12</v>
      </c>
      <c r="F64" s="3">
        <v>7.73</v>
      </c>
      <c r="G64" s="6"/>
      <c r="H64" s="3">
        <v>8.21</v>
      </c>
      <c r="I64" s="4" t="s">
        <v>12</v>
      </c>
      <c r="J64" s="3">
        <v>11.2</v>
      </c>
      <c r="K64" s="6"/>
      <c r="L64" s="3">
        <v>11.9</v>
      </c>
      <c r="M64" s="4" t="s">
        <v>12</v>
      </c>
      <c r="N64" s="3">
        <v>49.87</v>
      </c>
      <c r="O64" s="6"/>
      <c r="P64" s="3">
        <v>53</v>
      </c>
      <c r="Q64" s="4" t="s">
        <v>12</v>
      </c>
      <c r="R64" s="3">
        <v>17.85</v>
      </c>
      <c r="S64" s="6"/>
      <c r="T64" s="3">
        <v>18.97</v>
      </c>
      <c r="U64" s="4" t="s">
        <v>12</v>
      </c>
      <c r="V64" s="56">
        <v>2003</v>
      </c>
      <c r="W64" s="57">
        <v>0.6</v>
      </c>
      <c r="X64" s="57">
        <v>1.8</v>
      </c>
      <c r="Y64" s="57">
        <v>1.9</v>
      </c>
      <c r="Z64" s="57">
        <v>3.7</v>
      </c>
      <c r="AA64" s="57">
        <v>24.2</v>
      </c>
      <c r="AB64" s="57">
        <v>24.8</v>
      </c>
      <c r="AC64" s="57">
        <v>36.4</v>
      </c>
      <c r="AD64" s="57">
        <v>61.3</v>
      </c>
      <c r="AE64" s="57">
        <v>85.5</v>
      </c>
      <c r="AF64" s="58" t="s">
        <v>201</v>
      </c>
      <c r="AG64" s="57">
        <v>983.5</v>
      </c>
      <c r="AH64" s="57">
        <v>21.6</v>
      </c>
      <c r="AI64" s="63">
        <v>1005.1</v>
      </c>
      <c r="AJ64" s="63">
        <v>1094.9</v>
      </c>
      <c r="AL64" s="84">
        <f t="shared" si="0"/>
        <v>0.024372461201958105</v>
      </c>
    </row>
    <row r="65" spans="1:38" ht="12.75">
      <c r="A65" s="2">
        <v>2004</v>
      </c>
      <c r="B65" s="3">
        <v>30.56</v>
      </c>
      <c r="C65" s="6"/>
      <c r="D65" s="3">
        <v>31.58</v>
      </c>
      <c r="E65" s="4" t="s">
        <v>12</v>
      </c>
      <c r="F65" s="3">
        <v>8.12</v>
      </c>
      <c r="G65" s="6"/>
      <c r="H65" s="3">
        <v>8.39</v>
      </c>
      <c r="I65" s="4" t="s">
        <v>12</v>
      </c>
      <c r="J65" s="3">
        <v>12.27</v>
      </c>
      <c r="K65" s="6"/>
      <c r="L65" s="3">
        <v>12.68</v>
      </c>
      <c r="M65" s="4" t="s">
        <v>12</v>
      </c>
      <c r="N65" s="3">
        <v>39.77</v>
      </c>
      <c r="O65" s="6"/>
      <c r="P65" s="3">
        <v>41.1</v>
      </c>
      <c r="Q65" s="4" t="s">
        <v>12</v>
      </c>
      <c r="R65" s="3">
        <v>19.93</v>
      </c>
      <c r="S65" s="6"/>
      <c r="T65" s="3">
        <v>20.6</v>
      </c>
      <c r="U65" s="4" t="s">
        <v>12</v>
      </c>
      <c r="V65" s="56">
        <v>2004</v>
      </c>
      <c r="W65" s="57">
        <v>0.5</v>
      </c>
      <c r="X65" s="57">
        <v>1.9</v>
      </c>
      <c r="Y65" s="57">
        <v>2.7</v>
      </c>
      <c r="Z65" s="57">
        <v>4.6</v>
      </c>
      <c r="AA65" s="57">
        <v>23.7</v>
      </c>
      <c r="AB65" s="57">
        <v>26.6</v>
      </c>
      <c r="AC65" s="57">
        <v>35.6</v>
      </c>
      <c r="AD65" s="57">
        <v>62.2</v>
      </c>
      <c r="AE65" s="57">
        <v>85.9</v>
      </c>
      <c r="AF65" s="58" t="s">
        <v>201</v>
      </c>
      <c r="AG65" s="57">
        <v>994.8</v>
      </c>
      <c r="AH65" s="57">
        <v>21.5</v>
      </c>
      <c r="AI65" s="63">
        <v>1016.3</v>
      </c>
      <c r="AJ65" s="63">
        <v>1107.3</v>
      </c>
      <c r="AL65" s="84">
        <f t="shared" si="0"/>
        <v>0.011489578037620697</v>
      </c>
    </row>
    <row r="66" spans="1:38" ht="12.75">
      <c r="A66" s="7">
        <v>2005</v>
      </c>
      <c r="B66" s="8">
        <v>36.8</v>
      </c>
      <c r="C66" s="11"/>
      <c r="D66" s="8">
        <v>36.8</v>
      </c>
      <c r="E66" s="9" t="s">
        <v>12</v>
      </c>
      <c r="F66" s="8">
        <v>8.68</v>
      </c>
      <c r="G66" s="11"/>
      <c r="H66" s="8">
        <v>8.68</v>
      </c>
      <c r="I66" s="9" t="s">
        <v>12</v>
      </c>
      <c r="J66" s="8">
        <v>13.49</v>
      </c>
      <c r="K66" s="11"/>
      <c r="L66" s="8">
        <v>13.49</v>
      </c>
      <c r="M66" s="9" t="s">
        <v>12</v>
      </c>
      <c r="N66" s="8">
        <v>41</v>
      </c>
      <c r="O66" s="11"/>
      <c r="P66" s="8">
        <v>41</v>
      </c>
      <c r="Q66" s="9" t="s">
        <v>12</v>
      </c>
      <c r="R66" s="8">
        <v>23.59</v>
      </c>
      <c r="S66" s="11"/>
      <c r="T66" s="8">
        <v>23.59</v>
      </c>
      <c r="U66" s="9" t="s">
        <v>12</v>
      </c>
      <c r="V66" s="59">
        <v>2005</v>
      </c>
      <c r="W66" s="60">
        <v>0.4</v>
      </c>
      <c r="X66" s="60">
        <v>1.9</v>
      </c>
      <c r="Y66" s="60">
        <v>2.4</v>
      </c>
      <c r="Z66" s="60">
        <v>4.3</v>
      </c>
      <c r="AA66" s="60">
        <v>23.4</v>
      </c>
      <c r="AB66" s="60">
        <v>25.9</v>
      </c>
      <c r="AC66" s="60">
        <v>34.5</v>
      </c>
      <c r="AD66" s="60">
        <v>60.3</v>
      </c>
      <c r="AE66" s="60">
        <v>83.8</v>
      </c>
      <c r="AF66" s="61" t="s">
        <v>201</v>
      </c>
      <c r="AG66" s="62">
        <v>1015.6</v>
      </c>
      <c r="AH66" s="60">
        <v>21.8</v>
      </c>
      <c r="AI66" s="62">
        <v>1037.5</v>
      </c>
      <c r="AJ66" s="62">
        <v>1126</v>
      </c>
      <c r="AL66" s="84">
        <f t="shared" si="0"/>
        <v>0.020908725371934125</v>
      </c>
    </row>
    <row r="67" spans="1:38" ht="12.75">
      <c r="A67" s="2">
        <v>2006</v>
      </c>
      <c r="B67" s="3">
        <v>39.32</v>
      </c>
      <c r="C67" s="6"/>
      <c r="D67" s="3">
        <v>38.08</v>
      </c>
      <c r="E67" s="4" t="s">
        <v>12</v>
      </c>
      <c r="F67" s="3">
        <v>9.95</v>
      </c>
      <c r="G67" s="6"/>
      <c r="H67" s="3">
        <v>9.64</v>
      </c>
      <c r="I67" s="4" t="s">
        <v>12</v>
      </c>
      <c r="J67" s="3">
        <v>14</v>
      </c>
      <c r="K67" s="6"/>
      <c r="L67" s="3">
        <v>13.56</v>
      </c>
      <c r="M67" s="4" t="s">
        <v>12</v>
      </c>
      <c r="N67" s="3">
        <v>43.61</v>
      </c>
      <c r="O67" s="6"/>
      <c r="P67" s="3">
        <v>42.23</v>
      </c>
      <c r="Q67" s="4" t="s">
        <v>12</v>
      </c>
      <c r="R67" s="3">
        <v>25.16</v>
      </c>
      <c r="S67" s="6"/>
      <c r="T67" s="3">
        <v>24.37</v>
      </c>
      <c r="U67" s="4" t="s">
        <v>12</v>
      </c>
      <c r="V67" s="56">
        <v>2006</v>
      </c>
      <c r="W67" s="57">
        <v>0.3</v>
      </c>
      <c r="X67" s="57">
        <v>1.9</v>
      </c>
      <c r="Y67" s="57">
        <v>1.1</v>
      </c>
      <c r="Z67" s="57">
        <v>2.9</v>
      </c>
      <c r="AA67" s="57">
        <v>23</v>
      </c>
      <c r="AB67" s="57">
        <v>25.3</v>
      </c>
      <c r="AC67" s="57">
        <v>34.2</v>
      </c>
      <c r="AD67" s="57">
        <v>59.5</v>
      </c>
      <c r="AE67" s="57">
        <v>82.4</v>
      </c>
      <c r="AF67" s="58" t="s">
        <v>201</v>
      </c>
      <c r="AG67" s="63">
        <v>1004.8</v>
      </c>
      <c r="AH67" s="57">
        <v>21.9</v>
      </c>
      <c r="AI67" s="63">
        <v>1026.6</v>
      </c>
      <c r="AJ67" s="63">
        <v>1112.3</v>
      </c>
      <c r="AL67" s="84">
        <f t="shared" si="0"/>
        <v>-0.010634107916502628</v>
      </c>
    </row>
    <row r="68" spans="1:38" ht="12.75">
      <c r="A68" s="2">
        <v>2007</v>
      </c>
      <c r="B68" s="3">
        <v>40.8</v>
      </c>
      <c r="C68" s="6"/>
      <c r="D68" s="3">
        <v>38.41</v>
      </c>
      <c r="E68" s="4" t="s">
        <v>12</v>
      </c>
      <c r="F68" s="3">
        <v>10.69</v>
      </c>
      <c r="G68" s="6"/>
      <c r="H68" s="3">
        <v>10.06</v>
      </c>
      <c r="I68" s="4" t="s">
        <v>12</v>
      </c>
      <c r="J68" s="3">
        <v>14.89</v>
      </c>
      <c r="K68" s="6"/>
      <c r="L68" s="3">
        <v>14.02</v>
      </c>
      <c r="M68" s="4" t="s">
        <v>12</v>
      </c>
      <c r="N68" s="3">
        <v>52.24</v>
      </c>
      <c r="O68" s="6"/>
      <c r="P68" s="3">
        <v>49.18</v>
      </c>
      <c r="Q68" s="4" t="s">
        <v>12</v>
      </c>
      <c r="R68" s="3">
        <v>26.2</v>
      </c>
      <c r="S68" s="6"/>
      <c r="T68" s="3">
        <v>24.67</v>
      </c>
      <c r="U68" s="4" t="s">
        <v>12</v>
      </c>
      <c r="V68" s="56">
        <v>2007</v>
      </c>
      <c r="W68" s="57">
        <v>0.4</v>
      </c>
      <c r="X68" s="57">
        <v>1.9</v>
      </c>
      <c r="Y68" s="57">
        <v>1.2</v>
      </c>
      <c r="Z68" s="57">
        <v>3.2</v>
      </c>
      <c r="AA68" s="57">
        <v>22.7</v>
      </c>
      <c r="AB68" s="57">
        <v>22.5</v>
      </c>
      <c r="AC68" s="57">
        <v>34.1</v>
      </c>
      <c r="AD68" s="57">
        <v>56.6</v>
      </c>
      <c r="AE68" s="57">
        <v>79.3</v>
      </c>
      <c r="AF68" s="58" t="s">
        <v>201</v>
      </c>
      <c r="AG68" s="63">
        <v>1022.8</v>
      </c>
      <c r="AH68" s="57">
        <v>22.3</v>
      </c>
      <c r="AI68" s="63">
        <v>1045.1</v>
      </c>
      <c r="AJ68" s="63">
        <v>1128</v>
      </c>
      <c r="AL68" s="84">
        <f t="shared" si="0"/>
        <v>0.017914012738853503</v>
      </c>
    </row>
    <row r="69" spans="1:21" ht="12.75">
      <c r="A69" s="7">
        <v>2008</v>
      </c>
      <c r="B69" s="8">
        <v>51.39</v>
      </c>
      <c r="C69" s="9" t="s">
        <v>12</v>
      </c>
      <c r="D69" s="8">
        <v>47.37</v>
      </c>
      <c r="E69" s="9" t="s">
        <v>12</v>
      </c>
      <c r="F69" s="8">
        <v>12.31</v>
      </c>
      <c r="G69" s="9" t="s">
        <v>12</v>
      </c>
      <c r="H69" s="8">
        <v>11.35</v>
      </c>
      <c r="I69" s="9" t="s">
        <v>12</v>
      </c>
      <c r="J69" s="8">
        <v>16.5</v>
      </c>
      <c r="K69" s="9" t="s">
        <v>12</v>
      </c>
      <c r="L69" s="8">
        <v>15.21</v>
      </c>
      <c r="M69" s="9" t="s">
        <v>12</v>
      </c>
      <c r="N69" s="8">
        <v>60.76</v>
      </c>
      <c r="O69" s="9" t="s">
        <v>12</v>
      </c>
      <c r="P69" s="8">
        <v>56.01</v>
      </c>
      <c r="Q69" s="9" t="s">
        <v>12</v>
      </c>
      <c r="R69" s="8">
        <v>31.25</v>
      </c>
      <c r="S69" s="9" t="s">
        <v>12</v>
      </c>
      <c r="T69" s="8">
        <v>28.81</v>
      </c>
      <c r="U69" s="9" t="s">
        <v>12</v>
      </c>
    </row>
    <row r="70" spans="1:21" ht="12.75">
      <c r="A70" s="2" t="s">
        <v>13</v>
      </c>
      <c r="B70" s="3">
        <v>54.25</v>
      </c>
      <c r="C70" s="6"/>
      <c r="D70" s="3">
        <v>49.42</v>
      </c>
      <c r="E70" s="6"/>
      <c r="F70" s="3">
        <v>13.71</v>
      </c>
      <c r="G70" s="6"/>
      <c r="H70" s="3">
        <v>12.49</v>
      </c>
      <c r="I70" s="6"/>
      <c r="J70" s="3">
        <v>21.53</v>
      </c>
      <c r="K70" s="6"/>
      <c r="L70" s="3">
        <v>19.61</v>
      </c>
      <c r="M70" s="6"/>
      <c r="N70" s="3">
        <v>60.35</v>
      </c>
      <c r="O70" s="6"/>
      <c r="P70" s="3">
        <v>54.98</v>
      </c>
      <c r="Q70" s="6"/>
      <c r="R70" s="3">
        <v>32.92</v>
      </c>
      <c r="S70" s="6"/>
      <c r="T70" s="3">
        <v>29.99</v>
      </c>
      <c r="U70" s="6"/>
    </row>
    <row r="71" spans="1:21" ht="12.75">
      <c r="A71" s="96" t="s">
        <v>14</v>
      </c>
      <c r="B71" s="97"/>
      <c r="C71" s="97"/>
      <c r="D71" s="97"/>
      <c r="E71" s="97"/>
      <c r="F71" s="97"/>
      <c r="G71" s="97"/>
      <c r="H71" s="97"/>
      <c r="I71" s="97"/>
      <c r="J71" s="97"/>
      <c r="K71" s="98" t="s">
        <v>15</v>
      </c>
      <c r="L71" s="98"/>
      <c r="M71" s="98"/>
      <c r="N71" s="98"/>
      <c r="O71" s="98"/>
      <c r="P71" s="98"/>
      <c r="Q71" s="98"/>
      <c r="R71" s="98"/>
      <c r="S71" s="98"/>
      <c r="T71" s="98"/>
      <c r="U71" s="99"/>
    </row>
    <row r="72" spans="1:21" ht="12.75">
      <c r="A72" s="88" t="s">
        <v>16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1"/>
    </row>
    <row r="73" spans="1:21" ht="12.75">
      <c r="A73" s="89" t="s">
        <v>17</v>
      </c>
      <c r="B73" s="90"/>
      <c r="C73" s="90"/>
      <c r="D73" s="90"/>
      <c r="E73" s="90"/>
      <c r="F73" s="90"/>
      <c r="G73" s="90"/>
      <c r="H73" s="90"/>
      <c r="I73" s="90"/>
      <c r="J73" s="90"/>
      <c r="K73" s="100" t="s">
        <v>18</v>
      </c>
      <c r="L73" s="100"/>
      <c r="M73" s="100"/>
      <c r="N73" s="100"/>
      <c r="O73" s="100"/>
      <c r="P73" s="100"/>
      <c r="Q73" s="100"/>
      <c r="R73" s="100"/>
      <c r="S73" s="100"/>
      <c r="T73" s="100"/>
      <c r="U73" s="101"/>
    </row>
    <row r="74" spans="1:21" ht="12.75">
      <c r="A74" s="89"/>
      <c r="B74" s="90"/>
      <c r="C74" s="90"/>
      <c r="D74" s="90"/>
      <c r="E74" s="90"/>
      <c r="F74" s="90"/>
      <c r="G74" s="90"/>
      <c r="H74" s="90"/>
      <c r="I74" s="90"/>
      <c r="J74" s="90"/>
      <c r="K74" s="100" t="s">
        <v>19</v>
      </c>
      <c r="L74" s="100"/>
      <c r="M74" s="100"/>
      <c r="N74" s="100"/>
      <c r="O74" s="100"/>
      <c r="P74" s="100"/>
      <c r="Q74" s="100"/>
      <c r="R74" s="100"/>
      <c r="S74" s="100"/>
      <c r="T74" s="100"/>
      <c r="U74" s="101"/>
    </row>
    <row r="75" spans="1:21" ht="12.75">
      <c r="A75" s="89"/>
      <c r="B75" s="90"/>
      <c r="C75" s="90"/>
      <c r="D75" s="90"/>
      <c r="E75" s="90"/>
      <c r="F75" s="90"/>
      <c r="G75" s="90"/>
      <c r="H75" s="90"/>
      <c r="I75" s="90"/>
      <c r="J75" s="90"/>
      <c r="K75" s="100" t="s">
        <v>20</v>
      </c>
      <c r="L75" s="100"/>
      <c r="M75" s="100"/>
      <c r="N75" s="100"/>
      <c r="O75" s="100"/>
      <c r="P75" s="100"/>
      <c r="Q75" s="100"/>
      <c r="R75" s="100"/>
      <c r="S75" s="100"/>
      <c r="T75" s="100"/>
      <c r="U75" s="101"/>
    </row>
    <row r="76" spans="1:21" ht="12.75">
      <c r="A76" s="89"/>
      <c r="B76" s="90"/>
      <c r="C76" s="90"/>
      <c r="D76" s="90"/>
      <c r="E76" s="90"/>
      <c r="F76" s="90"/>
      <c r="G76" s="90"/>
      <c r="H76" s="90"/>
      <c r="I76" s="90"/>
      <c r="J76" s="90"/>
      <c r="K76" s="100" t="s">
        <v>21</v>
      </c>
      <c r="L76" s="100"/>
      <c r="M76" s="100"/>
      <c r="N76" s="100"/>
      <c r="O76" s="100"/>
      <c r="P76" s="100"/>
      <c r="Q76" s="100"/>
      <c r="R76" s="100"/>
      <c r="S76" s="100"/>
      <c r="T76" s="100"/>
      <c r="U76" s="101"/>
    </row>
    <row r="77" spans="1:21" ht="12.75">
      <c r="A77" s="89"/>
      <c r="B77" s="90"/>
      <c r="C77" s="90"/>
      <c r="D77" s="90"/>
      <c r="E77" s="90"/>
      <c r="F77" s="90"/>
      <c r="G77" s="90"/>
      <c r="H77" s="90"/>
      <c r="I77" s="90"/>
      <c r="J77" s="90"/>
      <c r="K77" s="100" t="s">
        <v>22</v>
      </c>
      <c r="L77" s="100"/>
      <c r="M77" s="100"/>
      <c r="N77" s="100"/>
      <c r="O77" s="100"/>
      <c r="P77" s="100"/>
      <c r="Q77" s="100"/>
      <c r="R77" s="100"/>
      <c r="S77" s="100"/>
      <c r="T77" s="100"/>
      <c r="U77" s="101"/>
    </row>
    <row r="78" spans="1:21" ht="12.75">
      <c r="A78" s="89" t="s">
        <v>23</v>
      </c>
      <c r="B78" s="90"/>
      <c r="C78" s="90"/>
      <c r="D78" s="90"/>
      <c r="E78" s="90"/>
      <c r="F78" s="90"/>
      <c r="G78" s="90"/>
      <c r="H78" s="90"/>
      <c r="I78" s="90"/>
      <c r="J78" s="90"/>
      <c r="K78" s="100" t="s">
        <v>24</v>
      </c>
      <c r="L78" s="100"/>
      <c r="M78" s="100"/>
      <c r="N78" s="100"/>
      <c r="O78" s="100"/>
      <c r="P78" s="100"/>
      <c r="Q78" s="100"/>
      <c r="R78" s="100"/>
      <c r="S78" s="100"/>
      <c r="T78" s="100"/>
      <c r="U78" s="101"/>
    </row>
    <row r="79" spans="1:21" ht="12.75">
      <c r="A79" s="88" t="s">
        <v>25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1"/>
    </row>
    <row r="80" spans="1:21" ht="12.75">
      <c r="A80" s="89" t="s">
        <v>26</v>
      </c>
      <c r="B80" s="90"/>
      <c r="C80" s="90"/>
      <c r="D80" s="90"/>
      <c r="E80" s="90"/>
      <c r="F80" s="90"/>
      <c r="G80" s="90"/>
      <c r="H80" s="90"/>
      <c r="I80" s="90"/>
      <c r="J80" s="90"/>
      <c r="K80" s="100" t="s">
        <v>27</v>
      </c>
      <c r="L80" s="100"/>
      <c r="M80" s="100"/>
      <c r="N80" s="100"/>
      <c r="O80" s="100"/>
      <c r="P80" s="100"/>
      <c r="Q80" s="100"/>
      <c r="R80" s="100"/>
      <c r="S80" s="100"/>
      <c r="T80" s="100"/>
      <c r="U80" s="101"/>
    </row>
    <row r="81" spans="1:21" ht="12.75">
      <c r="A81" s="89"/>
      <c r="B81" s="90"/>
      <c r="C81" s="90"/>
      <c r="D81" s="90"/>
      <c r="E81" s="90"/>
      <c r="F81" s="90"/>
      <c r="G81" s="90"/>
      <c r="H81" s="90"/>
      <c r="I81" s="90"/>
      <c r="J81" s="90"/>
      <c r="K81" s="100" t="s">
        <v>28</v>
      </c>
      <c r="L81" s="100"/>
      <c r="M81" s="100"/>
      <c r="N81" s="100"/>
      <c r="O81" s="100"/>
      <c r="P81" s="100"/>
      <c r="Q81" s="100"/>
      <c r="R81" s="100"/>
      <c r="S81" s="100"/>
      <c r="T81" s="100"/>
      <c r="U81" s="101"/>
    </row>
    <row r="82" spans="1:21" ht="12.75">
      <c r="A82" s="89"/>
      <c r="B82" s="90"/>
      <c r="C82" s="90"/>
      <c r="D82" s="90"/>
      <c r="E82" s="90"/>
      <c r="F82" s="90"/>
      <c r="G82" s="90"/>
      <c r="H82" s="90"/>
      <c r="I82" s="90"/>
      <c r="J82" s="90"/>
      <c r="K82" s="104" t="s">
        <v>29</v>
      </c>
      <c r="L82" s="104"/>
      <c r="M82" s="104"/>
      <c r="N82" s="104"/>
      <c r="O82" s="104"/>
      <c r="P82" s="104"/>
      <c r="Q82" s="104"/>
      <c r="R82" s="104"/>
      <c r="S82" s="104"/>
      <c r="T82" s="104"/>
      <c r="U82" s="105"/>
    </row>
    <row r="83" spans="1:21" ht="12.75">
      <c r="A83" s="89"/>
      <c r="B83" s="90"/>
      <c r="C83" s="90"/>
      <c r="D83" s="90"/>
      <c r="E83" s="90"/>
      <c r="F83" s="90"/>
      <c r="G83" s="90"/>
      <c r="H83" s="90"/>
      <c r="I83" s="90"/>
      <c r="J83" s="90"/>
      <c r="K83" s="104" t="s">
        <v>30</v>
      </c>
      <c r="L83" s="104"/>
      <c r="M83" s="104"/>
      <c r="N83" s="104"/>
      <c r="O83" s="104"/>
      <c r="P83" s="104"/>
      <c r="Q83" s="104"/>
      <c r="R83" s="104"/>
      <c r="S83" s="104"/>
      <c r="T83" s="104"/>
      <c r="U83" s="105"/>
    </row>
    <row r="84" spans="1:21" ht="12.75">
      <c r="A84" s="89"/>
      <c r="B84" s="90"/>
      <c r="C84" s="90"/>
      <c r="D84" s="90"/>
      <c r="E84" s="90"/>
      <c r="F84" s="90"/>
      <c r="G84" s="90"/>
      <c r="H84" s="90"/>
      <c r="I84" s="90"/>
      <c r="J84" s="90"/>
      <c r="K84" s="100" t="s">
        <v>31</v>
      </c>
      <c r="L84" s="100"/>
      <c r="M84" s="100"/>
      <c r="N84" s="100"/>
      <c r="O84" s="100"/>
      <c r="P84" s="100"/>
      <c r="Q84" s="100"/>
      <c r="R84" s="100"/>
      <c r="S84" s="100"/>
      <c r="T84" s="100"/>
      <c r="U84" s="101"/>
    </row>
    <row r="85" spans="1:21" ht="12.75">
      <c r="A85" s="89"/>
      <c r="B85" s="90"/>
      <c r="C85" s="90"/>
      <c r="D85" s="90"/>
      <c r="E85" s="90"/>
      <c r="F85" s="90"/>
      <c r="G85" s="90"/>
      <c r="H85" s="90"/>
      <c r="I85" s="90"/>
      <c r="J85" s="90"/>
      <c r="K85" s="111" t="s">
        <v>32</v>
      </c>
      <c r="L85" s="111"/>
      <c r="M85" s="111"/>
      <c r="N85" s="111"/>
      <c r="O85" s="111"/>
      <c r="P85" s="111"/>
      <c r="Q85" s="111"/>
      <c r="R85" s="111"/>
      <c r="S85" s="111"/>
      <c r="T85" s="111"/>
      <c r="U85" s="112"/>
    </row>
    <row r="86" spans="1:21" ht="12.75">
      <c r="A86" s="89"/>
      <c r="B86" s="90"/>
      <c r="C86" s="90"/>
      <c r="D86" s="90"/>
      <c r="E86" s="90"/>
      <c r="F86" s="90"/>
      <c r="G86" s="90"/>
      <c r="H86" s="90"/>
      <c r="I86" s="90"/>
      <c r="J86" s="90"/>
      <c r="K86" s="104" t="s">
        <v>33</v>
      </c>
      <c r="L86" s="104"/>
      <c r="M86" s="104"/>
      <c r="N86" s="104"/>
      <c r="O86" s="104"/>
      <c r="P86" s="104"/>
      <c r="Q86" s="104"/>
      <c r="R86" s="104"/>
      <c r="S86" s="104"/>
      <c r="T86" s="104"/>
      <c r="U86" s="105"/>
    </row>
    <row r="87" spans="1:21" ht="12.75">
      <c r="A87" s="89"/>
      <c r="B87" s="90"/>
      <c r="C87" s="90"/>
      <c r="D87" s="90"/>
      <c r="E87" s="90"/>
      <c r="F87" s="90"/>
      <c r="G87" s="90"/>
      <c r="H87" s="90"/>
      <c r="I87" s="90"/>
      <c r="J87" s="90"/>
      <c r="K87" s="100" t="s">
        <v>34</v>
      </c>
      <c r="L87" s="100"/>
      <c r="M87" s="100"/>
      <c r="N87" s="100"/>
      <c r="O87" s="100"/>
      <c r="P87" s="100"/>
      <c r="Q87" s="100"/>
      <c r="R87" s="100"/>
      <c r="S87" s="100"/>
      <c r="T87" s="100"/>
      <c r="U87" s="101"/>
    </row>
    <row r="88" spans="1:21" ht="12.75">
      <c r="A88" s="102"/>
      <c r="B88" s="103"/>
      <c r="C88" s="103"/>
      <c r="D88" s="103"/>
      <c r="E88" s="103"/>
      <c r="F88" s="103"/>
      <c r="G88" s="103"/>
      <c r="H88" s="103"/>
      <c r="I88" s="103"/>
      <c r="J88" s="103"/>
      <c r="K88" s="106" t="s">
        <v>35</v>
      </c>
      <c r="L88" s="106"/>
      <c r="M88" s="106"/>
      <c r="N88" s="106"/>
      <c r="O88" s="106"/>
      <c r="P88" s="106"/>
      <c r="Q88" s="106"/>
      <c r="R88" s="106"/>
      <c r="S88" s="106"/>
      <c r="T88" s="106"/>
      <c r="U88" s="107"/>
    </row>
  </sheetData>
  <sheetProtection/>
  <mergeCells count="55">
    <mergeCell ref="AH6:AH8"/>
    <mergeCell ref="AI6:AI8"/>
    <mergeCell ref="V1:AJ1"/>
    <mergeCell ref="V2:AJ2"/>
    <mergeCell ref="V3:V8"/>
    <mergeCell ref="X3:Z5"/>
    <mergeCell ref="AA3:AE5"/>
    <mergeCell ref="AG3:AI5"/>
    <mergeCell ref="AJ3:AJ8"/>
    <mergeCell ref="X6:X8"/>
    <mergeCell ref="Y6:Y8"/>
    <mergeCell ref="Z6:Z8"/>
    <mergeCell ref="AA6:AA8"/>
    <mergeCell ref="AB6:AD7"/>
    <mergeCell ref="AE6:AE8"/>
    <mergeCell ref="K85:U85"/>
    <mergeCell ref="K82:U82"/>
    <mergeCell ref="K83:U83"/>
    <mergeCell ref="K84:U84"/>
    <mergeCell ref="R9:S9"/>
    <mergeCell ref="A6:U6"/>
    <mergeCell ref="A7:U7"/>
    <mergeCell ref="A8:A9"/>
    <mergeCell ref="B8:E8"/>
    <mergeCell ref="A78:J78"/>
    <mergeCell ref="K78:U79"/>
    <mergeCell ref="A79:J79"/>
    <mergeCell ref="A80:J88"/>
    <mergeCell ref="K80:U80"/>
    <mergeCell ref="K81:U81"/>
    <mergeCell ref="K86:U86"/>
    <mergeCell ref="K87:U87"/>
    <mergeCell ref="K88:U88"/>
    <mergeCell ref="A71:J71"/>
    <mergeCell ref="K71:U72"/>
    <mergeCell ref="A72:J72"/>
    <mergeCell ref="A73:J77"/>
    <mergeCell ref="K73:U73"/>
    <mergeCell ref="K74:U74"/>
    <mergeCell ref="K75:U75"/>
    <mergeCell ref="K76:U76"/>
    <mergeCell ref="K77:U77"/>
    <mergeCell ref="F8:I8"/>
    <mergeCell ref="T9:U9"/>
    <mergeCell ref="F9:G9"/>
    <mergeCell ref="J8:M8"/>
    <mergeCell ref="N8:Q8"/>
    <mergeCell ref="R8:U8"/>
    <mergeCell ref="L9:M9"/>
    <mergeCell ref="N9:O9"/>
    <mergeCell ref="P9:Q9"/>
    <mergeCell ref="B9:C9"/>
    <mergeCell ref="D9:E9"/>
    <mergeCell ref="H9:I9"/>
    <mergeCell ref="J9:K9"/>
  </mergeCells>
  <printOptions/>
  <pageMargins left="0.73" right="0.24" top="0.79" bottom="0.4" header="0.3" footer="0.3"/>
  <pageSetup horizontalDpi="600" verticalDpi="600" orientation="landscape" scale="85" r:id="rId1"/>
  <rowBreaks count="1" manualBreakCount="1">
    <brk id="48" max="37" man="1"/>
  </rowBreaks>
  <colBreaks count="1" manualBreakCount="1"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80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5" max="15" width="10.140625" style="85" customWidth="1"/>
  </cols>
  <sheetData>
    <row r="1" spans="1:15" ht="15.75" customHeight="1">
      <c r="A1" s="127" t="s">
        <v>222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87"/>
    </row>
    <row r="2" spans="1:15" ht="12.75" customHeight="1">
      <c r="A2" s="129" t="s">
        <v>223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87"/>
    </row>
    <row r="3" spans="1:14" ht="12.75">
      <c r="A3" s="108" t="s">
        <v>2</v>
      </c>
      <c r="B3" s="142" t="s">
        <v>224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</row>
    <row r="4" spans="1:14" ht="12.75">
      <c r="A4" s="109"/>
      <c r="B4" s="121" t="s">
        <v>225</v>
      </c>
      <c r="C4" s="122"/>
      <c r="D4" s="122"/>
      <c r="E4" s="123"/>
      <c r="F4" s="65"/>
      <c r="G4" s="121" t="s">
        <v>228</v>
      </c>
      <c r="H4" s="122"/>
      <c r="I4" s="122"/>
      <c r="J4" s="122"/>
      <c r="K4" s="122"/>
      <c r="L4" s="123"/>
      <c r="M4" s="65"/>
      <c r="N4" s="65"/>
    </row>
    <row r="5" spans="1:14" ht="12.75">
      <c r="A5" s="109"/>
      <c r="B5" s="131"/>
      <c r="C5" s="132"/>
      <c r="D5" s="132"/>
      <c r="E5" s="133"/>
      <c r="F5" s="67" t="s">
        <v>226</v>
      </c>
      <c r="G5" s="131"/>
      <c r="H5" s="132"/>
      <c r="I5" s="132"/>
      <c r="J5" s="132"/>
      <c r="K5" s="132"/>
      <c r="L5" s="133"/>
      <c r="M5" s="67" t="s">
        <v>217</v>
      </c>
      <c r="N5" s="66"/>
    </row>
    <row r="6" spans="1:14" ht="12.75">
      <c r="A6" s="109"/>
      <c r="B6" s="124"/>
      <c r="C6" s="125"/>
      <c r="D6" s="125"/>
      <c r="E6" s="126"/>
      <c r="F6" s="67" t="s">
        <v>227</v>
      </c>
      <c r="G6" s="124"/>
      <c r="H6" s="125"/>
      <c r="I6" s="125"/>
      <c r="J6" s="125"/>
      <c r="K6" s="125"/>
      <c r="L6" s="126"/>
      <c r="M6" s="67" t="s">
        <v>229</v>
      </c>
      <c r="N6" s="67" t="s">
        <v>7</v>
      </c>
    </row>
    <row r="7" spans="1:15" ht="18">
      <c r="A7" s="109"/>
      <c r="B7" s="108" t="s">
        <v>36</v>
      </c>
      <c r="C7" s="64" t="s">
        <v>232</v>
      </c>
      <c r="D7" s="108" t="s">
        <v>234</v>
      </c>
      <c r="E7" s="108" t="s">
        <v>7</v>
      </c>
      <c r="F7" s="67" t="s">
        <v>195</v>
      </c>
      <c r="G7" s="64" t="s">
        <v>235</v>
      </c>
      <c r="H7" s="108" t="s">
        <v>237</v>
      </c>
      <c r="I7" s="108" t="s">
        <v>238</v>
      </c>
      <c r="J7" s="108" t="s">
        <v>239</v>
      </c>
      <c r="K7" s="108" t="s">
        <v>240</v>
      </c>
      <c r="L7" s="108" t="s">
        <v>7</v>
      </c>
      <c r="M7" s="67" t="s">
        <v>230</v>
      </c>
      <c r="N7" s="67" t="s">
        <v>231</v>
      </c>
      <c r="O7" s="86" t="s">
        <v>196</v>
      </c>
    </row>
    <row r="8" spans="1:14" ht="12.75">
      <c r="A8" s="110"/>
      <c r="B8" s="110"/>
      <c r="C8" s="68" t="s">
        <v>233</v>
      </c>
      <c r="D8" s="110"/>
      <c r="E8" s="110"/>
      <c r="F8" s="68"/>
      <c r="G8" s="68" t="s">
        <v>236</v>
      </c>
      <c r="H8" s="110"/>
      <c r="I8" s="110"/>
      <c r="J8" s="110"/>
      <c r="K8" s="110"/>
      <c r="L8" s="110"/>
      <c r="M8" s="68"/>
      <c r="N8" s="68"/>
    </row>
    <row r="9" spans="1:14" ht="12.75">
      <c r="A9" s="56">
        <v>1949</v>
      </c>
      <c r="B9" s="70">
        <v>1995</v>
      </c>
      <c r="C9" s="57">
        <v>569</v>
      </c>
      <c r="D9" s="57">
        <v>415</v>
      </c>
      <c r="E9" s="70">
        <v>2979</v>
      </c>
      <c r="F9" s="57">
        <v>0</v>
      </c>
      <c r="G9" s="70">
        <v>1349</v>
      </c>
      <c r="H9" s="57" t="s">
        <v>202</v>
      </c>
      <c r="I9" s="57" t="s">
        <v>202</v>
      </c>
      <c r="J9" s="57" t="s">
        <v>202</v>
      </c>
      <c r="K9" s="57">
        <v>6</v>
      </c>
      <c r="L9" s="70">
        <v>1355</v>
      </c>
      <c r="M9" s="57">
        <v>5</v>
      </c>
      <c r="N9" s="70">
        <v>4339</v>
      </c>
    </row>
    <row r="10" spans="1:15" ht="12.75">
      <c r="A10" s="56">
        <v>1950</v>
      </c>
      <c r="B10" s="70">
        <v>2199</v>
      </c>
      <c r="C10" s="57">
        <v>651</v>
      </c>
      <c r="D10" s="57">
        <v>472</v>
      </c>
      <c r="E10" s="70">
        <v>3322</v>
      </c>
      <c r="F10" s="57">
        <v>0</v>
      </c>
      <c r="G10" s="70">
        <v>1346</v>
      </c>
      <c r="H10" s="57" t="s">
        <v>202</v>
      </c>
      <c r="I10" s="57" t="s">
        <v>202</v>
      </c>
      <c r="J10" s="57" t="s">
        <v>202</v>
      </c>
      <c r="K10" s="57">
        <v>5</v>
      </c>
      <c r="L10" s="70">
        <v>1351</v>
      </c>
      <c r="M10" s="57">
        <v>6</v>
      </c>
      <c r="N10" s="70">
        <v>4679</v>
      </c>
      <c r="O10" s="85">
        <f>(N10-N9)/N9</f>
        <v>0.07835906890988707</v>
      </c>
    </row>
    <row r="11" spans="1:15" ht="12.75">
      <c r="A11" s="59">
        <v>1951</v>
      </c>
      <c r="B11" s="71">
        <v>2507</v>
      </c>
      <c r="C11" s="60">
        <v>791</v>
      </c>
      <c r="D11" s="60">
        <v>400</v>
      </c>
      <c r="E11" s="71">
        <v>3697</v>
      </c>
      <c r="F11" s="60">
        <v>0</v>
      </c>
      <c r="G11" s="71">
        <v>1361</v>
      </c>
      <c r="H11" s="60" t="s">
        <v>202</v>
      </c>
      <c r="I11" s="60" t="s">
        <v>202</v>
      </c>
      <c r="J11" s="60" t="s">
        <v>202</v>
      </c>
      <c r="K11" s="60">
        <v>5</v>
      </c>
      <c r="L11" s="71">
        <v>1366</v>
      </c>
      <c r="M11" s="60">
        <v>7</v>
      </c>
      <c r="N11" s="71">
        <v>5071</v>
      </c>
      <c r="O11" s="85">
        <f aca="true" t="shared" si="0" ref="O11:O69">(N11-N10)/N10</f>
        <v>0.0837785851677709</v>
      </c>
    </row>
    <row r="12" spans="1:15" ht="12.75">
      <c r="A12" s="56">
        <v>1952</v>
      </c>
      <c r="B12" s="70">
        <v>2557</v>
      </c>
      <c r="C12" s="57">
        <v>942</v>
      </c>
      <c r="D12" s="57">
        <v>420</v>
      </c>
      <c r="E12" s="70">
        <v>3920</v>
      </c>
      <c r="F12" s="57">
        <v>0</v>
      </c>
      <c r="G12" s="70">
        <v>1404</v>
      </c>
      <c r="H12" s="57" t="s">
        <v>202</v>
      </c>
      <c r="I12" s="57" t="s">
        <v>202</v>
      </c>
      <c r="J12" s="57" t="s">
        <v>202</v>
      </c>
      <c r="K12" s="57">
        <v>6</v>
      </c>
      <c r="L12" s="70">
        <v>1411</v>
      </c>
      <c r="M12" s="57">
        <v>8</v>
      </c>
      <c r="N12" s="70">
        <v>5338</v>
      </c>
      <c r="O12" s="85">
        <f t="shared" si="0"/>
        <v>0.05265233681719582</v>
      </c>
    </row>
    <row r="13" spans="1:15" ht="12.75">
      <c r="A13" s="56">
        <v>1953</v>
      </c>
      <c r="B13" s="70">
        <v>2777</v>
      </c>
      <c r="C13" s="70">
        <v>1070</v>
      </c>
      <c r="D13" s="57">
        <v>514</v>
      </c>
      <c r="E13" s="70">
        <v>4362</v>
      </c>
      <c r="F13" s="57">
        <v>0</v>
      </c>
      <c r="G13" s="70">
        <v>1356</v>
      </c>
      <c r="H13" s="57" t="s">
        <v>202</v>
      </c>
      <c r="I13" s="57" t="s">
        <v>202</v>
      </c>
      <c r="J13" s="57" t="s">
        <v>202</v>
      </c>
      <c r="K13" s="57">
        <v>5</v>
      </c>
      <c r="L13" s="70">
        <v>1361</v>
      </c>
      <c r="M13" s="57">
        <v>7</v>
      </c>
      <c r="N13" s="70">
        <v>5730</v>
      </c>
      <c r="O13" s="85">
        <f t="shared" si="0"/>
        <v>0.07343574372424129</v>
      </c>
    </row>
    <row r="14" spans="1:15" ht="12.75">
      <c r="A14" s="59">
        <v>1954</v>
      </c>
      <c r="B14" s="71">
        <v>2841</v>
      </c>
      <c r="C14" s="71">
        <v>1206</v>
      </c>
      <c r="D14" s="60">
        <v>417</v>
      </c>
      <c r="E14" s="71">
        <v>4464</v>
      </c>
      <c r="F14" s="60">
        <v>0</v>
      </c>
      <c r="G14" s="71">
        <v>1304</v>
      </c>
      <c r="H14" s="60" t="s">
        <v>202</v>
      </c>
      <c r="I14" s="60" t="s">
        <v>202</v>
      </c>
      <c r="J14" s="60" t="s">
        <v>202</v>
      </c>
      <c r="K14" s="60">
        <v>3</v>
      </c>
      <c r="L14" s="71">
        <v>1307</v>
      </c>
      <c r="M14" s="60">
        <v>8</v>
      </c>
      <c r="N14" s="71">
        <v>5780</v>
      </c>
      <c r="O14" s="85">
        <f t="shared" si="0"/>
        <v>0.008726003490401396</v>
      </c>
    </row>
    <row r="15" spans="1:15" ht="12.75">
      <c r="A15" s="56">
        <v>1955</v>
      </c>
      <c r="B15" s="70">
        <v>3458</v>
      </c>
      <c r="C15" s="70">
        <v>1194</v>
      </c>
      <c r="D15" s="57">
        <v>471</v>
      </c>
      <c r="E15" s="70">
        <v>5123</v>
      </c>
      <c r="F15" s="57">
        <v>0</v>
      </c>
      <c r="G15" s="70">
        <v>1322</v>
      </c>
      <c r="H15" s="57" t="s">
        <v>202</v>
      </c>
      <c r="I15" s="57" t="s">
        <v>202</v>
      </c>
      <c r="J15" s="57" t="s">
        <v>202</v>
      </c>
      <c r="K15" s="57">
        <v>3</v>
      </c>
      <c r="L15" s="70">
        <v>1325</v>
      </c>
      <c r="M15" s="57">
        <v>14</v>
      </c>
      <c r="N15" s="70">
        <v>6461</v>
      </c>
      <c r="O15" s="85">
        <f t="shared" si="0"/>
        <v>0.11782006920415225</v>
      </c>
    </row>
    <row r="16" spans="1:15" ht="12.75">
      <c r="A16" s="56">
        <v>1956</v>
      </c>
      <c r="B16" s="70">
        <v>3790</v>
      </c>
      <c r="C16" s="70">
        <v>1283</v>
      </c>
      <c r="D16" s="57">
        <v>455</v>
      </c>
      <c r="E16" s="70">
        <v>5527</v>
      </c>
      <c r="F16" s="57">
        <v>0</v>
      </c>
      <c r="G16" s="70">
        <v>1398</v>
      </c>
      <c r="H16" s="57" t="s">
        <v>202</v>
      </c>
      <c r="I16" s="57" t="s">
        <v>202</v>
      </c>
      <c r="J16" s="57" t="s">
        <v>202</v>
      </c>
      <c r="K16" s="57">
        <v>2</v>
      </c>
      <c r="L16" s="70">
        <v>1400</v>
      </c>
      <c r="M16" s="57">
        <v>16</v>
      </c>
      <c r="N16" s="70">
        <v>6942</v>
      </c>
      <c r="O16" s="85">
        <f t="shared" si="0"/>
        <v>0.0744466800804829</v>
      </c>
    </row>
    <row r="17" spans="1:15" ht="12.75">
      <c r="A17" s="59">
        <v>1957</v>
      </c>
      <c r="B17" s="71">
        <v>3855</v>
      </c>
      <c r="C17" s="71">
        <v>1383</v>
      </c>
      <c r="D17" s="60">
        <v>498</v>
      </c>
      <c r="E17" s="71">
        <v>5737</v>
      </c>
      <c r="F17" s="60" t="s">
        <v>203</v>
      </c>
      <c r="G17" s="71">
        <v>1480</v>
      </c>
      <c r="H17" s="60" t="s">
        <v>202</v>
      </c>
      <c r="I17" s="60" t="s">
        <v>202</v>
      </c>
      <c r="J17" s="60" t="s">
        <v>202</v>
      </c>
      <c r="K17" s="60">
        <v>2</v>
      </c>
      <c r="L17" s="71">
        <v>1482</v>
      </c>
      <c r="M17" s="60">
        <v>12</v>
      </c>
      <c r="N17" s="71">
        <v>7231</v>
      </c>
      <c r="O17" s="85">
        <f t="shared" si="0"/>
        <v>0.041630653990204554</v>
      </c>
    </row>
    <row r="18" spans="1:15" ht="12.75">
      <c r="A18" s="56">
        <v>1958</v>
      </c>
      <c r="B18" s="70">
        <v>3721</v>
      </c>
      <c r="C18" s="70">
        <v>1421</v>
      </c>
      <c r="D18" s="57">
        <v>486</v>
      </c>
      <c r="E18" s="70">
        <v>5628</v>
      </c>
      <c r="F18" s="57">
        <v>2</v>
      </c>
      <c r="G18" s="70">
        <v>1555</v>
      </c>
      <c r="H18" s="57" t="s">
        <v>202</v>
      </c>
      <c r="I18" s="57" t="s">
        <v>202</v>
      </c>
      <c r="J18" s="57" t="s">
        <v>202</v>
      </c>
      <c r="K18" s="57">
        <v>2</v>
      </c>
      <c r="L18" s="70">
        <v>1557</v>
      </c>
      <c r="M18" s="57">
        <v>11</v>
      </c>
      <c r="N18" s="70">
        <v>7198</v>
      </c>
      <c r="O18" s="85">
        <f t="shared" si="0"/>
        <v>-0.004563684137740285</v>
      </c>
    </row>
    <row r="19" spans="1:15" ht="12.75">
      <c r="A19" s="56">
        <v>1959</v>
      </c>
      <c r="B19" s="70">
        <v>4029</v>
      </c>
      <c r="C19" s="70">
        <v>1686</v>
      </c>
      <c r="D19" s="57">
        <v>552</v>
      </c>
      <c r="E19" s="70">
        <v>6267</v>
      </c>
      <c r="F19" s="57">
        <v>2</v>
      </c>
      <c r="G19" s="70">
        <v>1511</v>
      </c>
      <c r="H19" s="57" t="s">
        <v>202</v>
      </c>
      <c r="I19" s="57" t="s">
        <v>202</v>
      </c>
      <c r="J19" s="57" t="s">
        <v>202</v>
      </c>
      <c r="K19" s="57">
        <v>2</v>
      </c>
      <c r="L19" s="70">
        <v>1513</v>
      </c>
      <c r="M19" s="57">
        <v>12</v>
      </c>
      <c r="N19" s="70">
        <v>7794</v>
      </c>
      <c r="O19" s="85">
        <f t="shared" si="0"/>
        <v>0.08280077799388719</v>
      </c>
    </row>
    <row r="20" spans="1:15" ht="12.75">
      <c r="A20" s="59">
        <v>1960</v>
      </c>
      <c r="B20" s="71">
        <v>4228</v>
      </c>
      <c r="C20" s="71">
        <v>1785</v>
      </c>
      <c r="D20" s="60">
        <v>553</v>
      </c>
      <c r="E20" s="71">
        <v>6565</v>
      </c>
      <c r="F20" s="60">
        <v>6</v>
      </c>
      <c r="G20" s="71">
        <v>1569</v>
      </c>
      <c r="H20" s="60">
        <v>1</v>
      </c>
      <c r="I20" s="60" t="s">
        <v>202</v>
      </c>
      <c r="J20" s="60" t="s">
        <v>202</v>
      </c>
      <c r="K20" s="60">
        <v>2</v>
      </c>
      <c r="L20" s="71">
        <v>1571</v>
      </c>
      <c r="M20" s="60">
        <v>15</v>
      </c>
      <c r="N20" s="71">
        <v>8158</v>
      </c>
      <c r="O20" s="85">
        <f t="shared" si="0"/>
        <v>0.04670259173723377</v>
      </c>
    </row>
    <row r="21" spans="1:15" ht="12.75">
      <c r="A21" s="56">
        <v>1961</v>
      </c>
      <c r="B21" s="70">
        <v>4355</v>
      </c>
      <c r="C21" s="70">
        <v>1889</v>
      </c>
      <c r="D21" s="57">
        <v>557</v>
      </c>
      <c r="E21" s="70">
        <v>6801</v>
      </c>
      <c r="F21" s="57">
        <v>20</v>
      </c>
      <c r="G21" s="70">
        <v>1621</v>
      </c>
      <c r="H21" s="57">
        <v>2</v>
      </c>
      <c r="I21" s="57" t="s">
        <v>202</v>
      </c>
      <c r="J21" s="57" t="s">
        <v>202</v>
      </c>
      <c r="K21" s="57">
        <v>1</v>
      </c>
      <c r="L21" s="70">
        <v>1624</v>
      </c>
      <c r="M21" s="57">
        <v>8</v>
      </c>
      <c r="N21" s="70">
        <v>8453</v>
      </c>
      <c r="O21" s="85">
        <f t="shared" si="0"/>
        <v>0.03616082373130669</v>
      </c>
    </row>
    <row r="22" spans="1:15" ht="12.75">
      <c r="A22" s="56">
        <v>1962</v>
      </c>
      <c r="B22" s="70">
        <v>4622</v>
      </c>
      <c r="C22" s="70">
        <v>2035</v>
      </c>
      <c r="D22" s="57">
        <v>560</v>
      </c>
      <c r="E22" s="70">
        <v>7217</v>
      </c>
      <c r="F22" s="57">
        <v>26</v>
      </c>
      <c r="G22" s="70">
        <v>1780</v>
      </c>
      <c r="H22" s="57">
        <v>2</v>
      </c>
      <c r="I22" s="57" t="s">
        <v>202</v>
      </c>
      <c r="J22" s="57" t="s">
        <v>202</v>
      </c>
      <c r="K22" s="57">
        <v>1</v>
      </c>
      <c r="L22" s="70">
        <v>1784</v>
      </c>
      <c r="M22" s="57">
        <v>2</v>
      </c>
      <c r="N22" s="70">
        <v>9029</v>
      </c>
      <c r="O22" s="85">
        <f t="shared" si="0"/>
        <v>0.06814148822903111</v>
      </c>
    </row>
    <row r="23" spans="1:15" ht="12.75">
      <c r="A23" s="59">
        <v>1963</v>
      </c>
      <c r="B23" s="71">
        <v>5050</v>
      </c>
      <c r="C23" s="71">
        <v>2211</v>
      </c>
      <c r="D23" s="60">
        <v>585</v>
      </c>
      <c r="E23" s="71">
        <v>7846</v>
      </c>
      <c r="F23" s="60">
        <v>38</v>
      </c>
      <c r="G23" s="71">
        <v>1737</v>
      </c>
      <c r="H23" s="60">
        <v>4</v>
      </c>
      <c r="I23" s="60" t="s">
        <v>202</v>
      </c>
      <c r="J23" s="60" t="s">
        <v>202</v>
      </c>
      <c r="K23" s="60">
        <v>1</v>
      </c>
      <c r="L23" s="71">
        <v>1743</v>
      </c>
      <c r="M23" s="60" t="s">
        <v>203</v>
      </c>
      <c r="N23" s="71">
        <v>9627</v>
      </c>
      <c r="O23" s="85">
        <f t="shared" si="0"/>
        <v>0.06623103333702514</v>
      </c>
    </row>
    <row r="24" spans="1:15" ht="12.75">
      <c r="A24" s="56">
        <v>1964</v>
      </c>
      <c r="B24" s="70">
        <v>5380</v>
      </c>
      <c r="C24" s="70">
        <v>2397</v>
      </c>
      <c r="D24" s="57">
        <v>634</v>
      </c>
      <c r="E24" s="70">
        <v>8411</v>
      </c>
      <c r="F24" s="57">
        <v>40</v>
      </c>
      <c r="G24" s="70">
        <v>1853</v>
      </c>
      <c r="H24" s="57">
        <v>5</v>
      </c>
      <c r="I24" s="57" t="s">
        <v>202</v>
      </c>
      <c r="J24" s="57" t="s">
        <v>202</v>
      </c>
      <c r="K24" s="57">
        <v>2</v>
      </c>
      <c r="L24" s="70">
        <v>1859</v>
      </c>
      <c r="M24" s="57">
        <v>7</v>
      </c>
      <c r="N24" s="70">
        <v>10316</v>
      </c>
      <c r="O24" s="85">
        <f t="shared" si="0"/>
        <v>0.07156954399085905</v>
      </c>
    </row>
    <row r="25" spans="1:15" ht="12.75">
      <c r="A25" s="56">
        <v>1965</v>
      </c>
      <c r="B25" s="70">
        <v>5821</v>
      </c>
      <c r="C25" s="70">
        <v>2395</v>
      </c>
      <c r="D25" s="57">
        <v>722</v>
      </c>
      <c r="E25" s="70">
        <v>8938</v>
      </c>
      <c r="F25" s="57">
        <v>43</v>
      </c>
      <c r="G25" s="70">
        <v>2026</v>
      </c>
      <c r="H25" s="57">
        <v>4</v>
      </c>
      <c r="I25" s="57" t="s">
        <v>202</v>
      </c>
      <c r="J25" s="57" t="s">
        <v>202</v>
      </c>
      <c r="K25" s="57">
        <v>3</v>
      </c>
      <c r="L25" s="70">
        <v>2033</v>
      </c>
      <c r="M25" s="57" t="s">
        <v>203</v>
      </c>
      <c r="N25" s="70">
        <v>11014</v>
      </c>
      <c r="O25" s="85">
        <f t="shared" si="0"/>
        <v>0.06766188445133772</v>
      </c>
    </row>
    <row r="26" spans="1:15" ht="12.75">
      <c r="A26" s="59">
        <v>1966</v>
      </c>
      <c r="B26" s="71">
        <v>6302</v>
      </c>
      <c r="C26" s="71">
        <v>2696</v>
      </c>
      <c r="D26" s="60">
        <v>883</v>
      </c>
      <c r="E26" s="71">
        <v>9881</v>
      </c>
      <c r="F26" s="60">
        <v>64</v>
      </c>
      <c r="G26" s="71">
        <v>2028</v>
      </c>
      <c r="H26" s="60">
        <v>4</v>
      </c>
      <c r="I26" s="60" t="s">
        <v>202</v>
      </c>
      <c r="J26" s="60" t="s">
        <v>202</v>
      </c>
      <c r="K26" s="60">
        <v>3</v>
      </c>
      <c r="L26" s="71">
        <v>2036</v>
      </c>
      <c r="M26" s="60">
        <v>4</v>
      </c>
      <c r="N26" s="71">
        <v>11985</v>
      </c>
      <c r="O26" s="85">
        <f t="shared" si="0"/>
        <v>0.08816052297076449</v>
      </c>
    </row>
    <row r="27" spans="1:15" ht="12.75">
      <c r="A27" s="56">
        <v>1967</v>
      </c>
      <c r="B27" s="70">
        <v>6445</v>
      </c>
      <c r="C27" s="70">
        <v>2834</v>
      </c>
      <c r="D27" s="70">
        <v>1011</v>
      </c>
      <c r="E27" s="70">
        <v>10290</v>
      </c>
      <c r="F27" s="57">
        <v>88</v>
      </c>
      <c r="G27" s="70">
        <v>2311</v>
      </c>
      <c r="H27" s="57">
        <v>7</v>
      </c>
      <c r="I27" s="57" t="s">
        <v>202</v>
      </c>
      <c r="J27" s="57" t="s">
        <v>202</v>
      </c>
      <c r="K27" s="57">
        <v>3</v>
      </c>
      <c r="L27" s="70">
        <v>2321</v>
      </c>
      <c r="M27" s="57">
        <v>-1</v>
      </c>
      <c r="N27" s="70">
        <v>12698</v>
      </c>
      <c r="O27" s="85">
        <f t="shared" si="0"/>
        <v>0.05949103045473508</v>
      </c>
    </row>
    <row r="28" spans="1:15" ht="12.75">
      <c r="A28" s="56">
        <v>1968</v>
      </c>
      <c r="B28" s="70">
        <v>6994</v>
      </c>
      <c r="C28" s="70">
        <v>3245</v>
      </c>
      <c r="D28" s="70">
        <v>1181</v>
      </c>
      <c r="E28" s="70">
        <v>11421</v>
      </c>
      <c r="F28" s="57">
        <v>142</v>
      </c>
      <c r="G28" s="70">
        <v>2313</v>
      </c>
      <c r="H28" s="57">
        <v>9</v>
      </c>
      <c r="I28" s="57" t="s">
        <v>202</v>
      </c>
      <c r="J28" s="57" t="s">
        <v>202</v>
      </c>
      <c r="K28" s="57">
        <v>4</v>
      </c>
      <c r="L28" s="70">
        <v>2327</v>
      </c>
      <c r="M28" s="57">
        <v>-2</v>
      </c>
      <c r="N28" s="70">
        <v>13887</v>
      </c>
      <c r="O28" s="85">
        <f t="shared" si="0"/>
        <v>0.09363679319577886</v>
      </c>
    </row>
    <row r="29" spans="1:15" ht="12.75">
      <c r="A29" s="59">
        <v>1969</v>
      </c>
      <c r="B29" s="71">
        <v>7219</v>
      </c>
      <c r="C29" s="71">
        <v>3596</v>
      </c>
      <c r="D29" s="71">
        <v>1571</v>
      </c>
      <c r="E29" s="71">
        <v>12386</v>
      </c>
      <c r="F29" s="60">
        <v>154</v>
      </c>
      <c r="G29" s="71">
        <v>2614</v>
      </c>
      <c r="H29" s="60">
        <v>13</v>
      </c>
      <c r="I29" s="60" t="s">
        <v>202</v>
      </c>
      <c r="J29" s="60" t="s">
        <v>202</v>
      </c>
      <c r="K29" s="60">
        <v>3</v>
      </c>
      <c r="L29" s="71">
        <v>2630</v>
      </c>
      <c r="M29" s="60">
        <v>4</v>
      </c>
      <c r="N29" s="71">
        <v>15174</v>
      </c>
      <c r="O29" s="85">
        <f t="shared" si="0"/>
        <v>0.09267660401814647</v>
      </c>
    </row>
    <row r="30" spans="1:15" ht="12.75">
      <c r="A30" s="56">
        <v>1970</v>
      </c>
      <c r="B30" s="70">
        <v>7227</v>
      </c>
      <c r="C30" s="70">
        <v>4054</v>
      </c>
      <c r="D30" s="70">
        <v>2117</v>
      </c>
      <c r="E30" s="70">
        <v>13399</v>
      </c>
      <c r="F30" s="57">
        <v>239</v>
      </c>
      <c r="G30" s="70">
        <v>2600</v>
      </c>
      <c r="H30" s="57">
        <v>11</v>
      </c>
      <c r="I30" s="57" t="s">
        <v>202</v>
      </c>
      <c r="J30" s="57" t="s">
        <v>202</v>
      </c>
      <c r="K30" s="57">
        <v>4</v>
      </c>
      <c r="L30" s="70">
        <v>2615</v>
      </c>
      <c r="M30" s="57">
        <v>7</v>
      </c>
      <c r="N30" s="70">
        <v>16259</v>
      </c>
      <c r="O30" s="85">
        <f t="shared" si="0"/>
        <v>0.07150388822986688</v>
      </c>
    </row>
    <row r="31" spans="1:15" ht="12.75">
      <c r="A31" s="56">
        <v>1971</v>
      </c>
      <c r="B31" s="70">
        <v>7299</v>
      </c>
      <c r="C31" s="70">
        <v>4099</v>
      </c>
      <c r="D31" s="70">
        <v>2495</v>
      </c>
      <c r="E31" s="70">
        <v>13893</v>
      </c>
      <c r="F31" s="57">
        <v>413</v>
      </c>
      <c r="G31" s="70">
        <v>2790</v>
      </c>
      <c r="H31" s="57">
        <v>12</v>
      </c>
      <c r="I31" s="57" t="s">
        <v>202</v>
      </c>
      <c r="J31" s="57" t="s">
        <v>202</v>
      </c>
      <c r="K31" s="57">
        <v>3</v>
      </c>
      <c r="L31" s="70">
        <v>2806</v>
      </c>
      <c r="M31" s="57">
        <v>12</v>
      </c>
      <c r="N31" s="70">
        <v>17124</v>
      </c>
      <c r="O31" s="85">
        <f t="shared" si="0"/>
        <v>0.053201303893228365</v>
      </c>
    </row>
    <row r="32" spans="1:15" ht="12.75">
      <c r="A32" s="59">
        <v>1972</v>
      </c>
      <c r="B32" s="71">
        <v>7811</v>
      </c>
      <c r="C32" s="71">
        <v>4084</v>
      </c>
      <c r="D32" s="71">
        <v>3097</v>
      </c>
      <c r="E32" s="71">
        <v>14992</v>
      </c>
      <c r="F32" s="60">
        <v>584</v>
      </c>
      <c r="G32" s="71">
        <v>2829</v>
      </c>
      <c r="H32" s="60">
        <v>31</v>
      </c>
      <c r="I32" s="60" t="s">
        <v>202</v>
      </c>
      <c r="J32" s="60" t="s">
        <v>202</v>
      </c>
      <c r="K32" s="60">
        <v>3</v>
      </c>
      <c r="L32" s="71">
        <v>2864</v>
      </c>
      <c r="M32" s="60">
        <v>26</v>
      </c>
      <c r="N32" s="71">
        <v>18466</v>
      </c>
      <c r="O32" s="85">
        <f t="shared" si="0"/>
        <v>0.07836953982714319</v>
      </c>
    </row>
    <row r="33" spans="1:15" ht="12.75">
      <c r="A33" s="56">
        <v>1973</v>
      </c>
      <c r="B33" s="70">
        <v>8658</v>
      </c>
      <c r="C33" s="70">
        <v>3748</v>
      </c>
      <c r="D33" s="70">
        <v>3515</v>
      </c>
      <c r="E33" s="70">
        <v>15921</v>
      </c>
      <c r="F33" s="57">
        <v>910</v>
      </c>
      <c r="G33" s="70">
        <v>2827</v>
      </c>
      <c r="H33" s="57">
        <v>43</v>
      </c>
      <c r="I33" s="57" t="s">
        <v>202</v>
      </c>
      <c r="J33" s="57" t="s">
        <v>202</v>
      </c>
      <c r="K33" s="57">
        <v>3</v>
      </c>
      <c r="L33" s="70">
        <v>2873</v>
      </c>
      <c r="M33" s="57">
        <v>49</v>
      </c>
      <c r="N33" s="70">
        <v>19753</v>
      </c>
      <c r="O33" s="85">
        <f t="shared" si="0"/>
        <v>0.06969565688291995</v>
      </c>
    </row>
    <row r="34" spans="1:15" ht="12.75">
      <c r="A34" s="56">
        <v>1974</v>
      </c>
      <c r="B34" s="70">
        <v>8534</v>
      </c>
      <c r="C34" s="70">
        <v>3519</v>
      </c>
      <c r="D34" s="70">
        <v>3365</v>
      </c>
      <c r="E34" s="70">
        <v>15418</v>
      </c>
      <c r="F34" s="70">
        <v>1272</v>
      </c>
      <c r="G34" s="70">
        <v>3143</v>
      </c>
      <c r="H34" s="57">
        <v>53</v>
      </c>
      <c r="I34" s="57" t="s">
        <v>202</v>
      </c>
      <c r="J34" s="57" t="s">
        <v>202</v>
      </c>
      <c r="K34" s="57">
        <v>3</v>
      </c>
      <c r="L34" s="70">
        <v>3199</v>
      </c>
      <c r="M34" s="57">
        <v>43</v>
      </c>
      <c r="N34" s="70">
        <v>19933</v>
      </c>
      <c r="O34" s="85">
        <f t="shared" si="0"/>
        <v>0.00911253986736192</v>
      </c>
    </row>
    <row r="35" spans="1:15" ht="12.75">
      <c r="A35" s="59">
        <v>1975</v>
      </c>
      <c r="B35" s="71">
        <v>8786</v>
      </c>
      <c r="C35" s="71">
        <v>3240</v>
      </c>
      <c r="D35" s="71">
        <v>3166</v>
      </c>
      <c r="E35" s="71">
        <v>15191</v>
      </c>
      <c r="F35" s="71">
        <v>1900</v>
      </c>
      <c r="G35" s="71">
        <v>3122</v>
      </c>
      <c r="H35" s="60">
        <v>70</v>
      </c>
      <c r="I35" s="60" t="s">
        <v>202</v>
      </c>
      <c r="J35" s="60" t="s">
        <v>202</v>
      </c>
      <c r="K35" s="60">
        <v>2</v>
      </c>
      <c r="L35" s="71">
        <v>3194</v>
      </c>
      <c r="M35" s="60">
        <v>21</v>
      </c>
      <c r="N35" s="71">
        <v>20307</v>
      </c>
      <c r="O35" s="85">
        <f t="shared" si="0"/>
        <v>0.01876285556614659</v>
      </c>
    </row>
    <row r="36" spans="1:15" ht="12.75">
      <c r="A36" s="56">
        <v>1976</v>
      </c>
      <c r="B36" s="70">
        <v>9720</v>
      </c>
      <c r="C36" s="70">
        <v>3152</v>
      </c>
      <c r="D36" s="70">
        <v>3477</v>
      </c>
      <c r="E36" s="70">
        <v>16349</v>
      </c>
      <c r="F36" s="70">
        <v>2111</v>
      </c>
      <c r="G36" s="70">
        <v>2943</v>
      </c>
      <c r="H36" s="57">
        <v>78</v>
      </c>
      <c r="I36" s="57" t="s">
        <v>202</v>
      </c>
      <c r="J36" s="57" t="s">
        <v>202</v>
      </c>
      <c r="K36" s="57">
        <v>3</v>
      </c>
      <c r="L36" s="70">
        <v>3024</v>
      </c>
      <c r="M36" s="57">
        <v>29</v>
      </c>
      <c r="N36" s="70">
        <v>21513</v>
      </c>
      <c r="O36" s="85">
        <f t="shared" si="0"/>
        <v>0.0593883882405082</v>
      </c>
    </row>
    <row r="37" spans="1:15" ht="12.75">
      <c r="A37" s="56">
        <v>1977</v>
      </c>
      <c r="B37" s="70">
        <v>10262</v>
      </c>
      <c r="C37" s="70">
        <v>3284</v>
      </c>
      <c r="D37" s="70">
        <v>3901</v>
      </c>
      <c r="E37" s="70">
        <v>17446</v>
      </c>
      <c r="F37" s="70">
        <v>2702</v>
      </c>
      <c r="G37" s="70">
        <v>2301</v>
      </c>
      <c r="H37" s="57">
        <v>77</v>
      </c>
      <c r="I37" s="57" t="s">
        <v>202</v>
      </c>
      <c r="J37" s="57" t="s">
        <v>202</v>
      </c>
      <c r="K37" s="57">
        <v>5</v>
      </c>
      <c r="L37" s="70">
        <v>2383</v>
      </c>
      <c r="M37" s="57">
        <v>59</v>
      </c>
      <c r="N37" s="70">
        <v>22591</v>
      </c>
      <c r="O37" s="85">
        <f t="shared" si="0"/>
        <v>0.05010923627574025</v>
      </c>
    </row>
    <row r="38" spans="1:15" ht="12.75">
      <c r="A38" s="59">
        <v>1978</v>
      </c>
      <c r="B38" s="71">
        <v>10238</v>
      </c>
      <c r="C38" s="71">
        <v>3297</v>
      </c>
      <c r="D38" s="71">
        <v>3987</v>
      </c>
      <c r="E38" s="71">
        <v>17522</v>
      </c>
      <c r="F38" s="71">
        <v>3024</v>
      </c>
      <c r="G38" s="71">
        <v>2905</v>
      </c>
      <c r="H38" s="60">
        <v>64</v>
      </c>
      <c r="I38" s="60" t="s">
        <v>202</v>
      </c>
      <c r="J38" s="60" t="s">
        <v>202</v>
      </c>
      <c r="K38" s="60">
        <v>3</v>
      </c>
      <c r="L38" s="71">
        <v>2973</v>
      </c>
      <c r="M38" s="60">
        <v>67</v>
      </c>
      <c r="N38" s="71">
        <v>23587</v>
      </c>
      <c r="O38" s="85">
        <f t="shared" si="0"/>
        <v>0.044088353769200124</v>
      </c>
    </row>
    <row r="39" spans="1:15" ht="12.75">
      <c r="A39" s="56">
        <v>1979</v>
      </c>
      <c r="B39" s="70">
        <v>11260</v>
      </c>
      <c r="C39" s="70">
        <v>3613</v>
      </c>
      <c r="D39" s="70">
        <v>3283</v>
      </c>
      <c r="E39" s="70">
        <v>18156</v>
      </c>
      <c r="F39" s="70">
        <v>2776</v>
      </c>
      <c r="G39" s="70">
        <v>2897</v>
      </c>
      <c r="H39" s="57">
        <v>84</v>
      </c>
      <c r="I39" s="57" t="s">
        <v>202</v>
      </c>
      <c r="J39" s="57" t="s">
        <v>202</v>
      </c>
      <c r="K39" s="57">
        <v>5</v>
      </c>
      <c r="L39" s="70">
        <v>2986</v>
      </c>
      <c r="M39" s="57">
        <v>69</v>
      </c>
      <c r="N39" s="70">
        <v>23987</v>
      </c>
      <c r="O39" s="85">
        <f t="shared" si="0"/>
        <v>0.01695849408572519</v>
      </c>
    </row>
    <row r="40" spans="1:15" ht="12.75">
      <c r="A40" s="56">
        <v>1980</v>
      </c>
      <c r="B40" s="70">
        <v>12123</v>
      </c>
      <c r="C40" s="70">
        <v>3778</v>
      </c>
      <c r="D40" s="70">
        <v>2634</v>
      </c>
      <c r="E40" s="70">
        <v>18534</v>
      </c>
      <c r="F40" s="70">
        <v>2739</v>
      </c>
      <c r="G40" s="70">
        <v>2867</v>
      </c>
      <c r="H40" s="57">
        <v>110</v>
      </c>
      <c r="I40" s="57" t="s">
        <v>202</v>
      </c>
      <c r="J40" s="57" t="s">
        <v>202</v>
      </c>
      <c r="K40" s="57">
        <v>5</v>
      </c>
      <c r="L40" s="70">
        <v>2982</v>
      </c>
      <c r="M40" s="57">
        <v>71</v>
      </c>
      <c r="N40" s="70">
        <v>24327</v>
      </c>
      <c r="O40" s="85">
        <f t="shared" si="0"/>
        <v>0.014174344436569808</v>
      </c>
    </row>
    <row r="41" spans="1:15" ht="12.75">
      <c r="A41" s="59">
        <v>1981</v>
      </c>
      <c r="B41" s="71">
        <v>12583</v>
      </c>
      <c r="C41" s="71">
        <v>3730</v>
      </c>
      <c r="D41" s="71">
        <v>2202</v>
      </c>
      <c r="E41" s="71">
        <v>18516</v>
      </c>
      <c r="F41" s="71">
        <v>3008</v>
      </c>
      <c r="G41" s="71">
        <v>2725</v>
      </c>
      <c r="H41" s="60">
        <v>123</v>
      </c>
      <c r="I41" s="60" t="s">
        <v>202</v>
      </c>
      <c r="J41" s="60" t="s">
        <v>202</v>
      </c>
      <c r="K41" s="60">
        <v>4</v>
      </c>
      <c r="L41" s="71">
        <v>2852</v>
      </c>
      <c r="M41" s="60">
        <v>113</v>
      </c>
      <c r="N41" s="71">
        <v>24488</v>
      </c>
      <c r="O41" s="85">
        <f t="shared" si="0"/>
        <v>0.006618160891190858</v>
      </c>
    </row>
    <row r="42" spans="1:15" ht="12.75">
      <c r="A42" s="56">
        <v>1982</v>
      </c>
      <c r="B42" s="70">
        <v>12582</v>
      </c>
      <c r="C42" s="70">
        <v>3312</v>
      </c>
      <c r="D42" s="70">
        <v>1568</v>
      </c>
      <c r="E42" s="70">
        <v>17462</v>
      </c>
      <c r="F42" s="70">
        <v>3131</v>
      </c>
      <c r="G42" s="70">
        <v>3233</v>
      </c>
      <c r="H42" s="57">
        <v>105</v>
      </c>
      <c r="I42" s="57" t="s">
        <v>202</v>
      </c>
      <c r="J42" s="57" t="s">
        <v>202</v>
      </c>
      <c r="K42" s="57">
        <v>3</v>
      </c>
      <c r="L42" s="70">
        <v>3341</v>
      </c>
      <c r="M42" s="57">
        <v>100</v>
      </c>
      <c r="N42" s="70">
        <v>24034</v>
      </c>
      <c r="O42" s="85">
        <f t="shared" si="0"/>
        <v>-0.01853969291081346</v>
      </c>
    </row>
    <row r="43" spans="1:15" ht="12.75">
      <c r="A43" s="56">
        <v>1983</v>
      </c>
      <c r="B43" s="70">
        <v>13213</v>
      </c>
      <c r="C43" s="70">
        <v>2972</v>
      </c>
      <c r="D43" s="70">
        <v>1544</v>
      </c>
      <c r="E43" s="70">
        <v>17729</v>
      </c>
      <c r="F43" s="70">
        <v>3203</v>
      </c>
      <c r="G43" s="70">
        <v>3494</v>
      </c>
      <c r="H43" s="57">
        <v>129</v>
      </c>
      <c r="I43" s="57" t="s">
        <v>202</v>
      </c>
      <c r="J43" s="57" t="s">
        <v>203</v>
      </c>
      <c r="K43" s="57">
        <v>4</v>
      </c>
      <c r="L43" s="70">
        <v>3627</v>
      </c>
      <c r="M43" s="57">
        <v>121</v>
      </c>
      <c r="N43" s="70">
        <v>24679</v>
      </c>
      <c r="O43" s="85">
        <f t="shared" si="0"/>
        <v>0.026836980943663144</v>
      </c>
    </row>
    <row r="44" spans="1:15" ht="12.75">
      <c r="A44" s="59">
        <v>1984</v>
      </c>
      <c r="B44" s="71">
        <v>14019</v>
      </c>
      <c r="C44" s="71">
        <v>3199</v>
      </c>
      <c r="D44" s="71">
        <v>1286</v>
      </c>
      <c r="E44" s="71">
        <v>18504</v>
      </c>
      <c r="F44" s="71">
        <v>3553</v>
      </c>
      <c r="G44" s="71">
        <v>3353</v>
      </c>
      <c r="H44" s="60">
        <v>165</v>
      </c>
      <c r="I44" s="60" t="s">
        <v>203</v>
      </c>
      <c r="J44" s="60" t="s">
        <v>203</v>
      </c>
      <c r="K44" s="60">
        <v>9</v>
      </c>
      <c r="L44" s="71">
        <v>3527</v>
      </c>
      <c r="M44" s="60">
        <v>135</v>
      </c>
      <c r="N44" s="71">
        <v>25719</v>
      </c>
      <c r="O44" s="85">
        <f t="shared" si="0"/>
        <v>0.04214109161635399</v>
      </c>
    </row>
    <row r="45" spans="1:15" ht="12.75">
      <c r="A45" s="56">
        <v>1985</v>
      </c>
      <c r="B45" s="70">
        <v>14542</v>
      </c>
      <c r="C45" s="70">
        <v>3135</v>
      </c>
      <c r="D45" s="70">
        <v>1090</v>
      </c>
      <c r="E45" s="70">
        <v>18767</v>
      </c>
      <c r="F45" s="70">
        <v>4076</v>
      </c>
      <c r="G45" s="70">
        <v>2937</v>
      </c>
      <c r="H45" s="57">
        <v>198</v>
      </c>
      <c r="I45" s="57" t="s">
        <v>203</v>
      </c>
      <c r="J45" s="57" t="s">
        <v>203</v>
      </c>
      <c r="K45" s="57">
        <v>14</v>
      </c>
      <c r="L45" s="70">
        <v>3150</v>
      </c>
      <c r="M45" s="57">
        <v>140</v>
      </c>
      <c r="N45" s="70">
        <v>26132</v>
      </c>
      <c r="O45" s="85">
        <f t="shared" si="0"/>
        <v>0.016058167113806913</v>
      </c>
    </row>
    <row r="46" spans="1:15" ht="12.75">
      <c r="A46" s="56">
        <v>1986</v>
      </c>
      <c r="B46" s="70">
        <v>14444</v>
      </c>
      <c r="C46" s="70">
        <v>2670</v>
      </c>
      <c r="D46" s="70">
        <v>1452</v>
      </c>
      <c r="E46" s="70">
        <v>18566</v>
      </c>
      <c r="F46" s="70">
        <v>4380</v>
      </c>
      <c r="G46" s="70">
        <v>3038</v>
      </c>
      <c r="H46" s="57">
        <v>219</v>
      </c>
      <c r="I46" s="57" t="s">
        <v>203</v>
      </c>
      <c r="J46" s="57" t="s">
        <v>203</v>
      </c>
      <c r="K46" s="57">
        <v>12</v>
      </c>
      <c r="L46" s="70">
        <v>3270</v>
      </c>
      <c r="M46" s="57">
        <v>122</v>
      </c>
      <c r="N46" s="70">
        <v>26338</v>
      </c>
      <c r="O46" s="85">
        <f t="shared" si="0"/>
        <v>0.007883055257921323</v>
      </c>
    </row>
    <row r="47" spans="1:15" ht="12.75">
      <c r="A47" s="59">
        <v>1987</v>
      </c>
      <c r="B47" s="71">
        <v>15173</v>
      </c>
      <c r="C47" s="71">
        <v>2916</v>
      </c>
      <c r="D47" s="71">
        <v>1257</v>
      </c>
      <c r="E47" s="71">
        <v>19346</v>
      </c>
      <c r="F47" s="71">
        <v>4754</v>
      </c>
      <c r="G47" s="71">
        <v>2602</v>
      </c>
      <c r="H47" s="60">
        <v>229</v>
      </c>
      <c r="I47" s="60" t="s">
        <v>203</v>
      </c>
      <c r="J47" s="60" t="s">
        <v>203</v>
      </c>
      <c r="K47" s="60">
        <v>15</v>
      </c>
      <c r="L47" s="71">
        <v>2846</v>
      </c>
      <c r="M47" s="60">
        <v>158</v>
      </c>
      <c r="N47" s="71">
        <v>27104</v>
      </c>
      <c r="O47" s="85">
        <f t="shared" si="0"/>
        <v>0.02908345356519098</v>
      </c>
    </row>
    <row r="48" spans="1:15" ht="12.75">
      <c r="A48" s="56">
        <v>1988</v>
      </c>
      <c r="B48" s="70">
        <v>15850</v>
      </c>
      <c r="C48" s="70">
        <v>2693</v>
      </c>
      <c r="D48" s="70">
        <v>1563</v>
      </c>
      <c r="E48" s="70">
        <v>20106</v>
      </c>
      <c r="F48" s="70">
        <v>5587</v>
      </c>
      <c r="G48" s="70">
        <v>2302</v>
      </c>
      <c r="H48" s="57">
        <v>217</v>
      </c>
      <c r="I48" s="57" t="s">
        <v>203</v>
      </c>
      <c r="J48" s="57" t="s">
        <v>203</v>
      </c>
      <c r="K48" s="57">
        <v>17</v>
      </c>
      <c r="L48" s="70">
        <v>2536</v>
      </c>
      <c r="M48" s="57">
        <v>108</v>
      </c>
      <c r="N48" s="70">
        <v>28338</v>
      </c>
      <c r="O48" s="85">
        <f t="shared" si="0"/>
        <v>0.045528335301062574</v>
      </c>
    </row>
    <row r="49" spans="1:15" ht="12.75">
      <c r="A49" s="56">
        <v>19897</v>
      </c>
      <c r="B49" s="70">
        <v>16137</v>
      </c>
      <c r="C49" s="70">
        <v>3173</v>
      </c>
      <c r="D49" s="70">
        <v>1703</v>
      </c>
      <c r="E49" s="70">
        <v>21013</v>
      </c>
      <c r="F49" s="70">
        <v>5602</v>
      </c>
      <c r="G49" s="70">
        <v>2808</v>
      </c>
      <c r="H49" s="57">
        <v>308</v>
      </c>
      <c r="I49" s="57">
        <v>3</v>
      </c>
      <c r="J49" s="57">
        <v>22</v>
      </c>
      <c r="K49" s="57">
        <v>232</v>
      </c>
      <c r="L49" s="70">
        <v>3372</v>
      </c>
      <c r="M49" s="57">
        <v>37</v>
      </c>
      <c r="N49" s="70">
        <v>30025</v>
      </c>
      <c r="O49" s="85">
        <f t="shared" si="0"/>
        <v>0.059531371303550004</v>
      </c>
    </row>
    <row r="50" spans="1:15" ht="12.75">
      <c r="A50" s="59">
        <v>1990</v>
      </c>
      <c r="B50" s="71">
        <v>16261</v>
      </c>
      <c r="C50" s="71">
        <v>3309</v>
      </c>
      <c r="D50" s="71">
        <v>1289</v>
      </c>
      <c r="E50" s="71">
        <v>20859</v>
      </c>
      <c r="F50" s="71">
        <v>6104</v>
      </c>
      <c r="G50" s="71">
        <v>3014</v>
      </c>
      <c r="H50" s="60">
        <v>326</v>
      </c>
      <c r="I50" s="60">
        <v>4</v>
      </c>
      <c r="J50" s="60">
        <v>29</v>
      </c>
      <c r="K50" s="60">
        <v>317</v>
      </c>
      <c r="L50" s="71">
        <v>3689</v>
      </c>
      <c r="M50" s="60">
        <v>8</v>
      </c>
      <c r="N50" s="71">
        <v>30660</v>
      </c>
      <c r="O50" s="85">
        <f t="shared" si="0"/>
        <v>0.021149042464612824</v>
      </c>
    </row>
    <row r="51" spans="1:15" ht="12.75">
      <c r="A51" s="56">
        <v>1991</v>
      </c>
      <c r="B51" s="70">
        <v>16250</v>
      </c>
      <c r="C51" s="70">
        <v>3377</v>
      </c>
      <c r="D51" s="70">
        <v>1198</v>
      </c>
      <c r="E51" s="70">
        <v>20825</v>
      </c>
      <c r="F51" s="70">
        <v>6422</v>
      </c>
      <c r="G51" s="70">
        <v>2985</v>
      </c>
      <c r="H51" s="57">
        <v>335</v>
      </c>
      <c r="I51" s="57">
        <v>5</v>
      </c>
      <c r="J51" s="57">
        <v>31</v>
      </c>
      <c r="K51" s="57">
        <v>354</v>
      </c>
      <c r="L51" s="70">
        <v>3710</v>
      </c>
      <c r="M51" s="57">
        <v>67</v>
      </c>
      <c r="N51" s="70">
        <v>31025</v>
      </c>
      <c r="O51" s="85">
        <f t="shared" si="0"/>
        <v>0.011904761904761904</v>
      </c>
    </row>
    <row r="52" spans="1:15" ht="12.75">
      <c r="A52" s="56">
        <v>1992</v>
      </c>
      <c r="B52" s="70">
        <v>16466</v>
      </c>
      <c r="C52" s="70">
        <v>3512</v>
      </c>
      <c r="D52" s="57">
        <v>991</v>
      </c>
      <c r="E52" s="70">
        <v>20968</v>
      </c>
      <c r="F52" s="70">
        <v>6479</v>
      </c>
      <c r="G52" s="70">
        <v>2586</v>
      </c>
      <c r="H52" s="57">
        <v>338</v>
      </c>
      <c r="I52" s="57">
        <v>4</v>
      </c>
      <c r="J52" s="57">
        <v>30</v>
      </c>
      <c r="K52" s="57">
        <v>402</v>
      </c>
      <c r="L52" s="70">
        <v>3360</v>
      </c>
      <c r="M52" s="57">
        <v>87</v>
      </c>
      <c r="N52" s="70">
        <v>30893</v>
      </c>
      <c r="O52" s="85">
        <f t="shared" si="0"/>
        <v>-0.004254633360193392</v>
      </c>
    </row>
    <row r="53" spans="1:15" ht="12.75">
      <c r="A53" s="59">
        <v>1993</v>
      </c>
      <c r="B53" s="71">
        <v>17196</v>
      </c>
      <c r="C53" s="71">
        <v>3538</v>
      </c>
      <c r="D53" s="71">
        <v>1124</v>
      </c>
      <c r="E53" s="71">
        <v>21857</v>
      </c>
      <c r="F53" s="71">
        <v>6410</v>
      </c>
      <c r="G53" s="71">
        <v>2861</v>
      </c>
      <c r="H53" s="60">
        <v>351</v>
      </c>
      <c r="I53" s="60">
        <v>5</v>
      </c>
      <c r="J53" s="60">
        <v>31</v>
      </c>
      <c r="K53" s="60">
        <v>415</v>
      </c>
      <c r="L53" s="71">
        <v>3662</v>
      </c>
      <c r="M53" s="60">
        <v>95</v>
      </c>
      <c r="N53" s="71">
        <v>32025</v>
      </c>
      <c r="O53" s="85">
        <f t="shared" si="0"/>
        <v>0.03664260512090117</v>
      </c>
    </row>
    <row r="54" spans="1:15" ht="12.75">
      <c r="A54" s="56">
        <v>1994</v>
      </c>
      <c r="B54" s="70">
        <v>17261</v>
      </c>
      <c r="C54" s="70">
        <v>3977</v>
      </c>
      <c r="D54" s="70">
        <v>1059</v>
      </c>
      <c r="E54" s="70">
        <v>22297</v>
      </c>
      <c r="F54" s="70">
        <v>6694</v>
      </c>
      <c r="G54" s="70">
        <v>2620</v>
      </c>
      <c r="H54" s="57">
        <v>325</v>
      </c>
      <c r="I54" s="57">
        <v>5</v>
      </c>
      <c r="J54" s="57">
        <v>36</v>
      </c>
      <c r="K54" s="57">
        <v>434</v>
      </c>
      <c r="L54" s="70">
        <v>3420</v>
      </c>
      <c r="M54" s="57">
        <v>153</v>
      </c>
      <c r="N54" s="70">
        <v>32563</v>
      </c>
      <c r="O54" s="85">
        <f t="shared" si="0"/>
        <v>0.01679937548790008</v>
      </c>
    </row>
    <row r="55" spans="1:15" ht="12.75">
      <c r="A55" s="56">
        <v>1995</v>
      </c>
      <c r="B55" s="70">
        <v>17466</v>
      </c>
      <c r="C55" s="70">
        <v>4302</v>
      </c>
      <c r="D55" s="57">
        <v>755</v>
      </c>
      <c r="E55" s="70">
        <v>22523</v>
      </c>
      <c r="F55" s="70">
        <v>7075</v>
      </c>
      <c r="G55" s="70">
        <v>3149</v>
      </c>
      <c r="H55" s="57">
        <v>280</v>
      </c>
      <c r="I55" s="57">
        <v>5</v>
      </c>
      <c r="J55" s="57">
        <v>33</v>
      </c>
      <c r="K55" s="57">
        <v>422</v>
      </c>
      <c r="L55" s="70">
        <v>3889</v>
      </c>
      <c r="M55" s="57">
        <v>134</v>
      </c>
      <c r="N55" s="70">
        <v>33621</v>
      </c>
      <c r="O55" s="85">
        <f t="shared" si="0"/>
        <v>0.0324908638638946</v>
      </c>
    </row>
    <row r="56" spans="1:15" ht="12.75">
      <c r="A56" s="59">
        <v>1996</v>
      </c>
      <c r="B56" s="71">
        <v>18429</v>
      </c>
      <c r="C56" s="71">
        <v>3862</v>
      </c>
      <c r="D56" s="60">
        <v>817</v>
      </c>
      <c r="E56" s="71">
        <v>23109</v>
      </c>
      <c r="F56" s="71">
        <v>7087</v>
      </c>
      <c r="G56" s="71">
        <v>3528</v>
      </c>
      <c r="H56" s="60">
        <v>300</v>
      </c>
      <c r="I56" s="60">
        <v>5</v>
      </c>
      <c r="J56" s="60">
        <v>33</v>
      </c>
      <c r="K56" s="60">
        <v>438</v>
      </c>
      <c r="L56" s="71">
        <v>4305</v>
      </c>
      <c r="M56" s="60">
        <v>137</v>
      </c>
      <c r="N56" s="71">
        <v>34638</v>
      </c>
      <c r="O56" s="85">
        <f t="shared" si="0"/>
        <v>0.030248951548139554</v>
      </c>
    </row>
    <row r="57" spans="1:15" ht="12.75">
      <c r="A57" s="56">
        <v>1997</v>
      </c>
      <c r="B57" s="70">
        <v>18905</v>
      </c>
      <c r="C57" s="70">
        <v>4126</v>
      </c>
      <c r="D57" s="57">
        <v>927</v>
      </c>
      <c r="E57" s="70">
        <v>23957</v>
      </c>
      <c r="F57" s="70">
        <v>6597</v>
      </c>
      <c r="G57" s="70">
        <v>3581</v>
      </c>
      <c r="H57" s="57">
        <v>309</v>
      </c>
      <c r="I57" s="57">
        <v>5</v>
      </c>
      <c r="J57" s="57">
        <v>34</v>
      </c>
      <c r="K57" s="57">
        <v>446</v>
      </c>
      <c r="L57" s="70">
        <v>4375</v>
      </c>
      <c r="M57" s="57">
        <v>116</v>
      </c>
      <c r="N57" s="70">
        <v>35045</v>
      </c>
      <c r="O57" s="85">
        <f t="shared" si="0"/>
        <v>0.011750101045094982</v>
      </c>
    </row>
    <row r="58" spans="1:15" ht="12.75">
      <c r="A58" s="56">
        <v>1998</v>
      </c>
      <c r="B58" s="70">
        <v>19216</v>
      </c>
      <c r="C58" s="70">
        <v>4675</v>
      </c>
      <c r="D58" s="70">
        <v>1306</v>
      </c>
      <c r="E58" s="70">
        <v>25197</v>
      </c>
      <c r="F58" s="70">
        <v>7068</v>
      </c>
      <c r="G58" s="70">
        <v>3241</v>
      </c>
      <c r="H58" s="57">
        <v>311</v>
      </c>
      <c r="I58" s="57">
        <v>5</v>
      </c>
      <c r="J58" s="57">
        <v>31</v>
      </c>
      <c r="K58" s="57">
        <v>444</v>
      </c>
      <c r="L58" s="70">
        <v>4032</v>
      </c>
      <c r="M58" s="57">
        <v>88</v>
      </c>
      <c r="N58" s="70">
        <v>36385</v>
      </c>
      <c r="O58" s="85">
        <f t="shared" si="0"/>
        <v>0.03823655300328149</v>
      </c>
    </row>
    <row r="59" spans="1:15" ht="12.75">
      <c r="A59" s="59">
        <v>1999</v>
      </c>
      <c r="B59" s="71">
        <v>19279</v>
      </c>
      <c r="C59" s="71">
        <v>4902</v>
      </c>
      <c r="D59" s="71">
        <v>1211</v>
      </c>
      <c r="E59" s="71">
        <v>25393</v>
      </c>
      <c r="F59" s="71">
        <v>7610</v>
      </c>
      <c r="G59" s="71">
        <v>3218</v>
      </c>
      <c r="H59" s="60">
        <v>312</v>
      </c>
      <c r="I59" s="60">
        <v>5</v>
      </c>
      <c r="J59" s="60">
        <v>46</v>
      </c>
      <c r="K59" s="60">
        <v>453</v>
      </c>
      <c r="L59" s="71">
        <v>4034</v>
      </c>
      <c r="M59" s="60">
        <v>99</v>
      </c>
      <c r="N59" s="71">
        <v>37136</v>
      </c>
      <c r="O59" s="85">
        <f t="shared" si="0"/>
        <v>0.020640373780404012</v>
      </c>
    </row>
    <row r="60" spans="1:15" ht="12.75">
      <c r="A60" s="56">
        <v>2000</v>
      </c>
      <c r="B60" s="70">
        <v>20220</v>
      </c>
      <c r="C60" s="70">
        <v>5293</v>
      </c>
      <c r="D60" s="70">
        <v>1144</v>
      </c>
      <c r="E60" s="70">
        <v>26658</v>
      </c>
      <c r="F60" s="70">
        <v>7862</v>
      </c>
      <c r="G60" s="70">
        <v>2768</v>
      </c>
      <c r="H60" s="57">
        <v>296</v>
      </c>
      <c r="I60" s="57">
        <v>5</v>
      </c>
      <c r="J60" s="57">
        <v>57</v>
      </c>
      <c r="K60" s="57">
        <v>453</v>
      </c>
      <c r="L60" s="70">
        <v>3579</v>
      </c>
      <c r="M60" s="57">
        <v>115</v>
      </c>
      <c r="N60" s="70">
        <v>38214</v>
      </c>
      <c r="O60" s="85">
        <f t="shared" si="0"/>
        <v>0.029028436018957347</v>
      </c>
    </row>
    <row r="61" spans="1:15" ht="12.75">
      <c r="A61" s="56">
        <v>2001</v>
      </c>
      <c r="B61" s="70">
        <v>19614</v>
      </c>
      <c r="C61" s="70">
        <v>5458</v>
      </c>
      <c r="D61" s="70">
        <v>1277</v>
      </c>
      <c r="E61" s="70">
        <v>26348</v>
      </c>
      <c r="F61" s="72" t="s">
        <v>241</v>
      </c>
      <c r="G61" s="70">
        <v>2209</v>
      </c>
      <c r="H61" s="57">
        <v>289</v>
      </c>
      <c r="I61" s="57">
        <v>6</v>
      </c>
      <c r="J61" s="57">
        <v>70</v>
      </c>
      <c r="K61" s="57">
        <v>337</v>
      </c>
      <c r="L61" s="70">
        <v>2910</v>
      </c>
      <c r="M61" s="57">
        <v>75</v>
      </c>
      <c r="N61" s="70">
        <v>37362</v>
      </c>
      <c r="O61" s="85">
        <f t="shared" si="0"/>
        <v>-0.022295493798084473</v>
      </c>
    </row>
    <row r="62" spans="1:15" ht="12.75">
      <c r="A62" s="59">
        <v>2002</v>
      </c>
      <c r="B62" s="71">
        <v>19783</v>
      </c>
      <c r="C62" s="71">
        <v>5767</v>
      </c>
      <c r="D62" s="60">
        <v>961</v>
      </c>
      <c r="E62" s="71">
        <v>26511</v>
      </c>
      <c r="F62" s="73" t="s">
        <v>242</v>
      </c>
      <c r="G62" s="71">
        <v>2650</v>
      </c>
      <c r="H62" s="60">
        <v>305</v>
      </c>
      <c r="I62" s="60">
        <v>6</v>
      </c>
      <c r="J62" s="60">
        <v>105</v>
      </c>
      <c r="K62" s="60">
        <v>380</v>
      </c>
      <c r="L62" s="71">
        <v>3445</v>
      </c>
      <c r="M62" s="60">
        <v>72</v>
      </c>
      <c r="N62" s="70">
        <v>38173</v>
      </c>
      <c r="O62" s="85">
        <f t="shared" si="0"/>
        <v>0.021706546758738825</v>
      </c>
    </row>
    <row r="63" spans="1:15" ht="12.75">
      <c r="A63" s="56">
        <v>2003</v>
      </c>
      <c r="B63" s="70">
        <v>20185</v>
      </c>
      <c r="C63" s="70">
        <v>5246</v>
      </c>
      <c r="D63" s="70">
        <v>1205</v>
      </c>
      <c r="E63" s="70">
        <v>26636</v>
      </c>
      <c r="F63" s="70">
        <v>7959</v>
      </c>
      <c r="G63" s="70">
        <v>2781</v>
      </c>
      <c r="H63" s="57">
        <v>303</v>
      </c>
      <c r="I63" s="57">
        <v>5</v>
      </c>
      <c r="J63" s="57">
        <v>115</v>
      </c>
      <c r="K63" s="57">
        <v>397</v>
      </c>
      <c r="L63" s="70">
        <v>3601</v>
      </c>
      <c r="M63" s="57">
        <v>22</v>
      </c>
      <c r="N63" s="70">
        <v>38218</v>
      </c>
      <c r="O63" s="85">
        <f t="shared" si="0"/>
        <v>0.0011788436853273257</v>
      </c>
    </row>
    <row r="64" spans="1:15" ht="12.75">
      <c r="A64" s="56">
        <v>2004</v>
      </c>
      <c r="B64" s="70">
        <v>20305</v>
      </c>
      <c r="C64" s="70">
        <v>5595</v>
      </c>
      <c r="D64" s="70">
        <v>1212</v>
      </c>
      <c r="E64" s="70">
        <v>27112</v>
      </c>
      <c r="F64" s="70">
        <v>8222</v>
      </c>
      <c r="G64" s="70">
        <v>2656</v>
      </c>
      <c r="H64" s="57">
        <v>311</v>
      </c>
      <c r="I64" s="57">
        <v>6</v>
      </c>
      <c r="J64" s="57">
        <v>142</v>
      </c>
      <c r="K64" s="57">
        <v>388</v>
      </c>
      <c r="L64" s="70">
        <v>3503</v>
      </c>
      <c r="M64" s="57">
        <v>39</v>
      </c>
      <c r="N64" s="70">
        <v>38876</v>
      </c>
      <c r="O64" s="85">
        <f t="shared" si="0"/>
        <v>0.01721701815898268</v>
      </c>
    </row>
    <row r="65" spans="1:15" ht="12.75">
      <c r="A65" s="59">
        <v>2005</v>
      </c>
      <c r="B65" s="71">
        <v>20737</v>
      </c>
      <c r="C65" s="71">
        <v>6015</v>
      </c>
      <c r="D65" s="71">
        <v>1235</v>
      </c>
      <c r="E65" s="71">
        <v>27986</v>
      </c>
      <c r="F65" s="73" t="s">
        <v>243</v>
      </c>
      <c r="G65" s="71">
        <v>2670</v>
      </c>
      <c r="H65" s="60">
        <v>309</v>
      </c>
      <c r="I65" s="60">
        <v>6</v>
      </c>
      <c r="J65" s="60">
        <v>178</v>
      </c>
      <c r="K65" s="60">
        <v>406</v>
      </c>
      <c r="L65" s="71">
        <v>3568</v>
      </c>
      <c r="M65" s="60">
        <v>84</v>
      </c>
      <c r="N65" s="70">
        <v>39800</v>
      </c>
      <c r="O65" s="85">
        <f t="shared" si="0"/>
        <v>0.023767877353637206</v>
      </c>
    </row>
    <row r="66" spans="1:15" ht="12.75">
      <c r="A66" s="56">
        <v>2006</v>
      </c>
      <c r="B66" s="70">
        <v>20462</v>
      </c>
      <c r="C66" s="70">
        <v>6375</v>
      </c>
      <c r="D66" s="57">
        <v>648</v>
      </c>
      <c r="E66" s="70">
        <v>27485</v>
      </c>
      <c r="F66" s="72" t="s">
        <v>244</v>
      </c>
      <c r="G66" s="70">
        <v>2839</v>
      </c>
      <c r="H66" s="57">
        <v>306</v>
      </c>
      <c r="I66" s="57">
        <v>5</v>
      </c>
      <c r="J66" s="57">
        <v>264</v>
      </c>
      <c r="K66" s="57">
        <v>412</v>
      </c>
      <c r="L66" s="70">
        <v>3827</v>
      </c>
      <c r="M66" s="57">
        <v>63</v>
      </c>
      <c r="N66" s="70">
        <v>39590</v>
      </c>
      <c r="O66" s="85">
        <f t="shared" si="0"/>
        <v>-0.0052763819095477385</v>
      </c>
    </row>
    <row r="67" spans="1:15" ht="12.75">
      <c r="A67" s="56">
        <v>2007</v>
      </c>
      <c r="B67" s="70">
        <v>20808</v>
      </c>
      <c r="C67" s="70">
        <v>7005</v>
      </c>
      <c r="D67" s="57">
        <v>657</v>
      </c>
      <c r="E67" s="70">
        <v>28470</v>
      </c>
      <c r="F67" s="72" t="s">
        <v>245</v>
      </c>
      <c r="G67" s="70">
        <v>2430</v>
      </c>
      <c r="H67" s="57">
        <v>308</v>
      </c>
      <c r="I67" s="57">
        <v>6</v>
      </c>
      <c r="J67" s="57">
        <v>341</v>
      </c>
      <c r="K67" s="57">
        <v>423</v>
      </c>
      <c r="L67" s="70">
        <v>3508</v>
      </c>
      <c r="M67" s="57">
        <v>107</v>
      </c>
      <c r="N67" s="70">
        <v>40540</v>
      </c>
      <c r="O67" s="85">
        <f t="shared" si="0"/>
        <v>0.023995958575397828</v>
      </c>
    </row>
    <row r="68" spans="1:15" ht="12.75">
      <c r="A68" s="59">
        <v>2008</v>
      </c>
      <c r="B68" s="73" t="s">
        <v>246</v>
      </c>
      <c r="C68" s="73" t="s">
        <v>247</v>
      </c>
      <c r="D68" s="73" t="s">
        <v>248</v>
      </c>
      <c r="E68" s="73" t="s">
        <v>249</v>
      </c>
      <c r="F68" s="73" t="s">
        <v>250</v>
      </c>
      <c r="G68" s="73" t="s">
        <v>251</v>
      </c>
      <c r="H68" s="73" t="s">
        <v>252</v>
      </c>
      <c r="I68" s="73" t="s">
        <v>253</v>
      </c>
      <c r="J68" s="73" t="s">
        <v>254</v>
      </c>
      <c r="K68" s="73" t="s">
        <v>255</v>
      </c>
      <c r="L68" s="73" t="s">
        <v>256</v>
      </c>
      <c r="M68" s="60">
        <v>112</v>
      </c>
      <c r="N68" s="70">
        <v>40147</v>
      </c>
      <c r="O68" s="85">
        <f t="shared" si="0"/>
        <v>-0.009694129255056734</v>
      </c>
    </row>
    <row r="69" spans="1:15" ht="12.75">
      <c r="A69" s="56" t="s">
        <v>257</v>
      </c>
      <c r="B69" s="70">
        <v>18296</v>
      </c>
      <c r="C69" s="70">
        <v>7039</v>
      </c>
      <c r="D69" s="57">
        <v>390</v>
      </c>
      <c r="E69" s="70">
        <v>25725</v>
      </c>
      <c r="F69" s="70">
        <v>8349</v>
      </c>
      <c r="G69" s="70">
        <v>2663</v>
      </c>
      <c r="H69" s="57">
        <v>320</v>
      </c>
      <c r="I69" s="57">
        <v>8</v>
      </c>
      <c r="J69" s="57">
        <v>697</v>
      </c>
      <c r="K69" s="57">
        <v>426</v>
      </c>
      <c r="L69" s="70">
        <v>4113</v>
      </c>
      <c r="M69" s="57">
        <v>117</v>
      </c>
      <c r="N69" s="70">
        <v>38304</v>
      </c>
      <c r="O69" s="85">
        <f t="shared" si="0"/>
        <v>-0.045906294368196876</v>
      </c>
    </row>
    <row r="70" spans="1:14" ht="12.75">
      <c r="A70" s="136" t="s">
        <v>258</v>
      </c>
      <c r="B70" s="137"/>
      <c r="C70" s="137"/>
      <c r="D70" s="137"/>
      <c r="E70" s="137"/>
      <c r="F70" s="137"/>
      <c r="G70" s="137"/>
      <c r="H70" s="137" t="s">
        <v>259</v>
      </c>
      <c r="I70" s="137"/>
      <c r="J70" s="137"/>
      <c r="K70" s="137"/>
      <c r="L70" s="137"/>
      <c r="M70" s="137"/>
      <c r="N70" s="138"/>
    </row>
    <row r="71" spans="1:14" ht="12.75">
      <c r="A71" s="134" t="s">
        <v>260</v>
      </c>
      <c r="B71" s="135"/>
      <c r="C71" s="135"/>
      <c r="D71" s="135"/>
      <c r="E71" s="135"/>
      <c r="F71" s="135"/>
      <c r="G71" s="135"/>
      <c r="H71" s="135" t="s">
        <v>261</v>
      </c>
      <c r="I71" s="135"/>
      <c r="J71" s="135"/>
      <c r="K71" s="135"/>
      <c r="L71" s="135"/>
      <c r="M71" s="135"/>
      <c r="N71" s="139"/>
    </row>
    <row r="72" spans="1:14" ht="12.75">
      <c r="A72" s="134"/>
      <c r="B72" s="135"/>
      <c r="C72" s="135"/>
      <c r="D72" s="135"/>
      <c r="E72" s="135"/>
      <c r="F72" s="135"/>
      <c r="G72" s="135"/>
      <c r="H72" s="140" t="s">
        <v>262</v>
      </c>
      <c r="I72" s="140"/>
      <c r="J72" s="140"/>
      <c r="K72" s="140"/>
      <c r="L72" s="140"/>
      <c r="M72" s="140"/>
      <c r="N72" s="141"/>
    </row>
    <row r="73" spans="1:14" ht="12.75">
      <c r="A73" s="134" t="s">
        <v>263</v>
      </c>
      <c r="B73" s="135"/>
      <c r="C73" s="135"/>
      <c r="D73" s="135"/>
      <c r="E73" s="135"/>
      <c r="F73" s="135"/>
      <c r="G73" s="135"/>
      <c r="H73" s="140" t="s">
        <v>265</v>
      </c>
      <c r="I73" s="140"/>
      <c r="J73" s="140"/>
      <c r="K73" s="140"/>
      <c r="L73" s="140"/>
      <c r="M73" s="140"/>
      <c r="N73" s="141"/>
    </row>
    <row r="74" spans="1:14" ht="12.75">
      <c r="A74" s="149" t="s">
        <v>264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1"/>
    </row>
    <row r="75" spans="1:14" ht="12.75">
      <c r="A75" s="134" t="s">
        <v>266</v>
      </c>
      <c r="B75" s="135"/>
      <c r="C75" s="135"/>
      <c r="D75" s="135"/>
      <c r="E75" s="135"/>
      <c r="F75" s="135"/>
      <c r="G75" s="135"/>
      <c r="H75" s="140" t="s">
        <v>267</v>
      </c>
      <c r="I75" s="140"/>
      <c r="J75" s="140"/>
      <c r="K75" s="140"/>
      <c r="L75" s="140"/>
      <c r="M75" s="140"/>
      <c r="N75" s="141"/>
    </row>
    <row r="76" spans="1:14" ht="12.75">
      <c r="A76" s="134"/>
      <c r="B76" s="135"/>
      <c r="C76" s="135"/>
      <c r="D76" s="135"/>
      <c r="E76" s="135"/>
      <c r="F76" s="135"/>
      <c r="G76" s="135"/>
      <c r="H76" s="140" t="s">
        <v>268</v>
      </c>
      <c r="I76" s="140"/>
      <c r="J76" s="140"/>
      <c r="K76" s="140"/>
      <c r="L76" s="140"/>
      <c r="M76" s="140"/>
      <c r="N76" s="141"/>
    </row>
    <row r="77" spans="1:14" ht="12.75">
      <c r="A77" s="134"/>
      <c r="B77" s="135"/>
      <c r="C77" s="135"/>
      <c r="D77" s="135"/>
      <c r="E77" s="135"/>
      <c r="F77" s="135"/>
      <c r="G77" s="135"/>
      <c r="H77" s="140" t="s">
        <v>269</v>
      </c>
      <c r="I77" s="140"/>
      <c r="J77" s="140"/>
      <c r="K77" s="140"/>
      <c r="L77" s="140"/>
      <c r="M77" s="140"/>
      <c r="N77" s="141"/>
    </row>
    <row r="78" spans="1:14" ht="12.75">
      <c r="A78" s="134"/>
      <c r="B78" s="135"/>
      <c r="C78" s="135"/>
      <c r="D78" s="135"/>
      <c r="E78" s="135"/>
      <c r="F78" s="135"/>
      <c r="G78" s="135"/>
      <c r="H78" s="140" t="s">
        <v>270</v>
      </c>
      <c r="I78" s="140"/>
      <c r="J78" s="140"/>
      <c r="K78" s="140"/>
      <c r="L78" s="140"/>
      <c r="M78" s="140"/>
      <c r="N78" s="141"/>
    </row>
    <row r="79" spans="1:14" ht="12.75">
      <c r="A79" s="134"/>
      <c r="B79" s="135"/>
      <c r="C79" s="135"/>
      <c r="D79" s="135"/>
      <c r="E79" s="135"/>
      <c r="F79" s="135"/>
      <c r="G79" s="135"/>
      <c r="H79" s="140" t="s">
        <v>271</v>
      </c>
      <c r="I79" s="140"/>
      <c r="J79" s="140"/>
      <c r="K79" s="140"/>
      <c r="L79" s="140"/>
      <c r="M79" s="140"/>
      <c r="N79" s="141"/>
    </row>
    <row r="80" spans="1:14" ht="12.75">
      <c r="A80" s="145" t="s">
        <v>272</v>
      </c>
      <c r="B80" s="146"/>
      <c r="C80" s="146"/>
      <c r="D80" s="146"/>
      <c r="E80" s="146"/>
      <c r="F80" s="146"/>
      <c r="G80" s="146"/>
      <c r="H80" s="147" t="s">
        <v>273</v>
      </c>
      <c r="I80" s="147"/>
      <c r="J80" s="147"/>
      <c r="K80" s="147"/>
      <c r="L80" s="147"/>
      <c r="M80" s="147"/>
      <c r="N80" s="148"/>
    </row>
  </sheetData>
  <sheetProtection/>
  <mergeCells count="30">
    <mergeCell ref="E7:E8"/>
    <mergeCell ref="H7:H8"/>
    <mergeCell ref="I7:I8"/>
    <mergeCell ref="J7:J8"/>
    <mergeCell ref="A80:G80"/>
    <mergeCell ref="H80:N80"/>
    <mergeCell ref="A74:G74"/>
    <mergeCell ref="H73:N74"/>
    <mergeCell ref="A75:G79"/>
    <mergeCell ref="H75:N75"/>
    <mergeCell ref="H76:N76"/>
    <mergeCell ref="H77:N77"/>
    <mergeCell ref="H78:N78"/>
    <mergeCell ref="H79:N79"/>
    <mergeCell ref="A1:N1"/>
    <mergeCell ref="A2:N2"/>
    <mergeCell ref="A3:A8"/>
    <mergeCell ref="B3:N3"/>
    <mergeCell ref="B4:E6"/>
    <mergeCell ref="G4:L6"/>
    <mergeCell ref="B7:B8"/>
    <mergeCell ref="D7:D8"/>
    <mergeCell ref="K7:K8"/>
    <mergeCell ref="L7:L8"/>
    <mergeCell ref="A73:G73"/>
    <mergeCell ref="A70:G70"/>
    <mergeCell ref="H70:N70"/>
    <mergeCell ref="A71:G72"/>
    <mergeCell ref="H71:N71"/>
    <mergeCell ref="H72:N72"/>
  </mergeCells>
  <printOptions/>
  <pageMargins left="0.7" right="0.29" top="0.83" bottom="0.41" header="0.3" footer="0.3"/>
  <pageSetup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2:N199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6.00390625" style="0" customWidth="1"/>
    <col min="2" max="2" width="12.7109375" style="0" customWidth="1"/>
    <col min="3" max="3" width="11.140625" style="0" customWidth="1"/>
    <col min="4" max="4" width="10.57421875" style="0" customWidth="1"/>
    <col min="10" max="10" width="10.140625" style="0" bestFit="1" customWidth="1"/>
  </cols>
  <sheetData>
    <row r="2" spans="3:6" ht="38.25">
      <c r="C2" s="78" t="s">
        <v>276</v>
      </c>
      <c r="D2" s="78" t="s">
        <v>281</v>
      </c>
      <c r="E2" s="78" t="s">
        <v>278</v>
      </c>
      <c r="F2" s="78" t="s">
        <v>279</v>
      </c>
    </row>
    <row r="3" spans="2:6" ht="12.75">
      <c r="B3" t="s">
        <v>52</v>
      </c>
      <c r="C3">
        <f>'ice nat gas futures'!E8</f>
        <v>56</v>
      </c>
      <c r="D3">
        <f>'newcastle coal'!E9</f>
        <v>126.45</v>
      </c>
      <c r="E3">
        <f>'eau futures'!E7</f>
        <v>15.25</v>
      </c>
      <c r="F3">
        <f>'ice uk electricity'!E8</f>
        <v>49.12</v>
      </c>
    </row>
    <row r="4" spans="2:14" ht="12.75">
      <c r="B4" t="s">
        <v>53</v>
      </c>
      <c r="C4">
        <f>'ice nat gas futures'!E11</f>
        <v>56.14</v>
      </c>
      <c r="D4">
        <f>'newcastle coal'!E12</f>
        <v>125.6</v>
      </c>
      <c r="E4">
        <f>'eau futures'!E8</f>
        <v>15.36</v>
      </c>
      <c r="F4">
        <f>'ice uk electricity'!E11</f>
        <v>49.52</v>
      </c>
      <c r="J4" s="19" t="s">
        <v>54</v>
      </c>
      <c r="K4" s="19">
        <v>15.57</v>
      </c>
      <c r="L4" s="19">
        <v>15.63</v>
      </c>
      <c r="M4" s="19">
        <v>15.41</v>
      </c>
      <c r="N4" s="19">
        <v>15.45</v>
      </c>
    </row>
    <row r="5" spans="2:14" ht="12.75">
      <c r="B5" t="s">
        <v>54</v>
      </c>
      <c r="C5">
        <f>'ice nat gas futures'!E14</f>
        <v>67.3</v>
      </c>
      <c r="D5">
        <f>'newcastle coal'!E15</f>
        <v>125.1</v>
      </c>
      <c r="E5">
        <f>'eau futures'!E9</f>
        <v>15.45</v>
      </c>
      <c r="F5">
        <f>'ice uk electricity'!E14</f>
        <v>53.85</v>
      </c>
      <c r="J5" s="19" t="s">
        <v>58</v>
      </c>
      <c r="K5" s="19">
        <v>16.19</v>
      </c>
      <c r="L5" s="19">
        <v>16.23</v>
      </c>
      <c r="M5" s="19">
        <v>16.07</v>
      </c>
      <c r="N5" s="19">
        <v>16.08</v>
      </c>
    </row>
    <row r="6" spans="2:14" ht="12.75">
      <c r="B6" t="s">
        <v>55</v>
      </c>
      <c r="C6">
        <f>'ice nat gas futures'!E17</f>
        <v>66.48</v>
      </c>
      <c r="D6">
        <f>'newcastle coal'!E18</f>
        <v>124.2</v>
      </c>
      <c r="E6">
        <f>'eau futures'!E10</f>
        <v>15.61</v>
      </c>
      <c r="F6">
        <f>'ice uk electricity'!E17</f>
        <v>55.72</v>
      </c>
      <c r="J6" s="16" t="s">
        <v>61</v>
      </c>
      <c r="K6" s="16">
        <v>17.38</v>
      </c>
      <c r="L6" s="16">
        <v>17.4</v>
      </c>
      <c r="M6" s="16">
        <v>17.26</v>
      </c>
      <c r="N6" s="16">
        <v>17.28</v>
      </c>
    </row>
    <row r="7" spans="2:14" ht="12.75">
      <c r="B7" t="s">
        <v>56</v>
      </c>
      <c r="C7">
        <f>'ice nat gas futures'!E20</f>
        <v>59.58</v>
      </c>
      <c r="D7">
        <f>'newcastle coal'!E21</f>
        <v>123.5</v>
      </c>
      <c r="E7">
        <f>'eau futures'!E11</f>
        <v>15.77</v>
      </c>
      <c r="F7">
        <f>'ice uk electricity'!E20</f>
        <v>51.32</v>
      </c>
      <c r="J7" s="19" t="s">
        <v>62</v>
      </c>
      <c r="K7" s="19">
        <v>18.3</v>
      </c>
      <c r="L7" s="19">
        <v>18.3</v>
      </c>
      <c r="M7" s="19">
        <v>18.24</v>
      </c>
      <c r="N7" s="19">
        <v>18.18</v>
      </c>
    </row>
    <row r="8" spans="2:14" ht="12.75">
      <c r="B8" t="s">
        <v>57</v>
      </c>
      <c r="C8">
        <f>'ice nat gas futures'!E23</f>
        <v>60.25</v>
      </c>
      <c r="D8">
        <f>'newcastle coal'!E24</f>
        <v>123.1</v>
      </c>
      <c r="E8">
        <f>'eau futures'!E12</f>
        <v>15.93</v>
      </c>
      <c r="F8">
        <f>'ice uk electricity'!E23</f>
        <v>51.32</v>
      </c>
      <c r="J8" s="16" t="s">
        <v>63</v>
      </c>
      <c r="K8" s="16"/>
      <c r="L8" s="16"/>
      <c r="M8" s="16"/>
      <c r="N8" s="16">
        <v>19.08</v>
      </c>
    </row>
    <row r="9" spans="2:14" ht="12.75">
      <c r="B9" t="s">
        <v>58</v>
      </c>
      <c r="C9">
        <f>'ice nat gas futures'!E26</f>
        <v>65.01</v>
      </c>
      <c r="D9">
        <f>'newcastle coal'!E27</f>
        <v>122.7</v>
      </c>
      <c r="E9">
        <f>'eau futures'!E13</f>
        <v>16.08</v>
      </c>
      <c r="F9">
        <f>'ice uk electricity'!E26</f>
        <v>55.48</v>
      </c>
      <c r="J9" s="19" t="s">
        <v>64</v>
      </c>
      <c r="K9" s="19"/>
      <c r="L9" s="19"/>
      <c r="M9" s="19"/>
      <c r="N9" s="19">
        <v>19.98</v>
      </c>
    </row>
    <row r="10" spans="2:14" ht="12.75">
      <c r="B10" t="s">
        <v>59</v>
      </c>
      <c r="C10">
        <f>'ice nat gas futures'!E29</f>
        <v>68.56</v>
      </c>
      <c r="D10">
        <f>'newcastle coal'!E30</f>
        <v>122.15</v>
      </c>
      <c r="E10">
        <f>'eau futures'!E14</f>
        <v>16.38</v>
      </c>
      <c r="F10">
        <f>'ice uk electricity'!E29</f>
        <v>55.48</v>
      </c>
      <c r="J10" s="16" t="s">
        <v>65</v>
      </c>
      <c r="K10" s="16"/>
      <c r="L10" s="16"/>
      <c r="M10" s="16"/>
      <c r="N10" s="16">
        <v>20.88</v>
      </c>
    </row>
    <row r="11" spans="2:14" ht="12.75">
      <c r="B11" t="s">
        <v>60</v>
      </c>
      <c r="C11">
        <f>'ice nat gas futures'!E33</f>
        <v>61.61</v>
      </c>
      <c r="D11">
        <f>'newcastle coal'!E33</f>
        <v>122.2</v>
      </c>
      <c r="E11">
        <f>'eau futures'!E15</f>
        <v>17.07</v>
      </c>
      <c r="F11">
        <f>'ice uk electricity'!E32</f>
        <v>52.43</v>
      </c>
      <c r="J11" s="19" t="s">
        <v>66</v>
      </c>
      <c r="K11" s="19"/>
      <c r="L11" s="19"/>
      <c r="M11" s="19"/>
      <c r="N11" s="19">
        <v>21.78</v>
      </c>
    </row>
    <row r="12" spans="2:14" ht="12.75">
      <c r="B12" t="s">
        <v>61</v>
      </c>
      <c r="C12">
        <f>'ice nat gas futures'!E38</f>
        <v>66.28</v>
      </c>
      <c r="D12">
        <f>'newcastle coal'!E39</f>
        <v>122.2</v>
      </c>
      <c r="E12">
        <f>'eau futures'!E16</f>
        <v>17.28</v>
      </c>
      <c r="F12">
        <f>'ice uk electricity'!E38</f>
        <v>57</v>
      </c>
      <c r="J12" s="16" t="s">
        <v>67</v>
      </c>
      <c r="K12" s="16"/>
      <c r="L12" s="16"/>
      <c r="M12" s="16"/>
      <c r="N12" s="16">
        <v>22.7</v>
      </c>
    </row>
    <row r="13" spans="2:14" ht="12.75">
      <c r="B13" t="s">
        <v>62</v>
      </c>
      <c r="C13">
        <f>'ice nat gas futures'!E50</f>
        <v>70.47</v>
      </c>
      <c r="D13">
        <f>'newcastle coal'!E51</f>
        <v>122.2</v>
      </c>
      <c r="E13">
        <f>'eau futures'!E17</f>
        <v>18.18</v>
      </c>
      <c r="F13">
        <f>'ice uk electricity'!E50</f>
        <v>60.52</v>
      </c>
      <c r="J13" s="19" t="s">
        <v>68</v>
      </c>
      <c r="K13" s="19"/>
      <c r="L13" s="19"/>
      <c r="M13" s="19"/>
      <c r="N13" s="19">
        <v>23.65</v>
      </c>
    </row>
    <row r="14" spans="10:14" ht="12.75">
      <c r="J14" s="19" t="s">
        <v>52</v>
      </c>
      <c r="K14" s="19"/>
      <c r="L14" s="19"/>
      <c r="M14" s="19"/>
      <c r="N14" s="19">
        <v>15.25</v>
      </c>
    </row>
    <row r="15" spans="3:14" ht="12.75">
      <c r="C15" s="150" t="s">
        <v>277</v>
      </c>
      <c r="D15" s="150"/>
      <c r="E15" s="150"/>
      <c r="F15" s="150"/>
      <c r="J15" s="19" t="s">
        <v>56</v>
      </c>
      <c r="K15" s="19"/>
      <c r="L15" s="19"/>
      <c r="M15" s="19"/>
      <c r="N15" s="19">
        <v>15.77</v>
      </c>
    </row>
    <row r="16" spans="10:14" ht="12.75">
      <c r="J16" s="19" t="s">
        <v>60</v>
      </c>
      <c r="K16" s="19"/>
      <c r="L16" s="19"/>
      <c r="M16" s="19"/>
      <c r="N16" s="19">
        <v>17.07</v>
      </c>
    </row>
    <row r="17" spans="3:14" ht="38.25">
      <c r="C17" s="78" t="str">
        <f>C2</f>
        <v>UK Natural Gas Futures</v>
      </c>
      <c r="D17" s="78" t="str">
        <f>D2</f>
        <v>Newcastle Coal Futures</v>
      </c>
      <c r="E17" s="78" t="str">
        <f>E2</f>
        <v>ECX EUA</v>
      </c>
      <c r="F17" s="78" t="str">
        <f>F2</f>
        <v>UK Base Electricity</v>
      </c>
      <c r="J17" s="16" t="s">
        <v>51</v>
      </c>
      <c r="K17" s="16">
        <v>15.25</v>
      </c>
      <c r="L17" s="16">
        <v>15.25</v>
      </c>
      <c r="M17" s="16">
        <v>15.1</v>
      </c>
      <c r="N17" s="16">
        <v>15.17</v>
      </c>
    </row>
    <row r="18" spans="2:14" ht="12.75">
      <c r="B18" t="s">
        <v>52</v>
      </c>
      <c r="J18" s="16" t="s">
        <v>55</v>
      </c>
      <c r="K18" s="16"/>
      <c r="L18" s="16"/>
      <c r="M18" s="16"/>
      <c r="N18" s="16">
        <v>15.61</v>
      </c>
    </row>
    <row r="19" spans="2:14" ht="12.75">
      <c r="B19" t="s">
        <v>53</v>
      </c>
      <c r="C19" s="79">
        <f aca="true" t="shared" si="0" ref="C19:F28">(C4-C3)/C3</f>
        <v>0.00250000000000001</v>
      </c>
      <c r="D19" s="79">
        <f t="shared" si="0"/>
        <v>-0.006722024515618889</v>
      </c>
      <c r="E19" s="79">
        <f t="shared" si="0"/>
        <v>0.007213114754098323</v>
      </c>
      <c r="F19" s="79">
        <f t="shared" si="0"/>
        <v>0.008143322475570149</v>
      </c>
      <c r="J19" s="16" t="s">
        <v>59</v>
      </c>
      <c r="K19" s="16"/>
      <c r="L19" s="16"/>
      <c r="M19" s="16"/>
      <c r="N19" s="16">
        <v>16.38</v>
      </c>
    </row>
    <row r="20" spans="2:14" ht="12.75">
      <c r="B20" t="s">
        <v>54</v>
      </c>
      <c r="C20" s="79">
        <f t="shared" si="0"/>
        <v>0.19878874242964012</v>
      </c>
      <c r="D20" s="79">
        <f t="shared" si="0"/>
        <v>-0.003980891719745223</v>
      </c>
      <c r="E20" s="79">
        <f t="shared" si="0"/>
        <v>0.005859374999999991</v>
      </c>
      <c r="F20" s="79">
        <f t="shared" si="0"/>
        <v>0.08743941841680125</v>
      </c>
      <c r="J20" s="16" t="s">
        <v>53</v>
      </c>
      <c r="K20" s="16"/>
      <c r="L20" s="16"/>
      <c r="M20" s="16"/>
      <c r="N20" s="16">
        <v>15.36</v>
      </c>
    </row>
    <row r="21" spans="2:14" ht="12.75">
      <c r="B21" t="s">
        <v>55</v>
      </c>
      <c r="C21" s="79">
        <f t="shared" si="0"/>
        <v>-0.012184249628528874</v>
      </c>
      <c r="D21" s="79">
        <f t="shared" si="0"/>
        <v>-0.007194244604316479</v>
      </c>
      <c r="E21" s="79">
        <f t="shared" si="0"/>
        <v>0.01035598705501619</v>
      </c>
      <c r="F21" s="79">
        <f t="shared" si="0"/>
        <v>0.034726090993500415</v>
      </c>
      <c r="J21" s="16" t="s">
        <v>57</v>
      </c>
      <c r="K21" s="16"/>
      <c r="L21" s="16"/>
      <c r="M21" s="16"/>
      <c r="N21" s="16">
        <v>15.93</v>
      </c>
    </row>
    <row r="22" spans="2:6" ht="12.75">
      <c r="B22" t="s">
        <v>56</v>
      </c>
      <c r="C22" s="79">
        <f t="shared" si="0"/>
        <v>-0.10379061371841163</v>
      </c>
      <c r="D22" s="79">
        <f t="shared" si="0"/>
        <v>-0.00563607085346218</v>
      </c>
      <c r="E22" s="79">
        <f t="shared" si="0"/>
        <v>0.010249839846252412</v>
      </c>
      <c r="F22" s="79">
        <f t="shared" si="0"/>
        <v>-0.07896625987078246</v>
      </c>
    </row>
    <row r="23" spans="2:6" ht="12.75">
      <c r="B23" t="s">
        <v>57</v>
      </c>
      <c r="C23" s="79">
        <f t="shared" si="0"/>
        <v>0.011245384357166863</v>
      </c>
      <c r="D23" s="79">
        <f t="shared" si="0"/>
        <v>-0.0032388663967611794</v>
      </c>
      <c r="E23" s="79">
        <f t="shared" si="0"/>
        <v>0.01014584654407103</v>
      </c>
      <c r="F23" s="79">
        <f t="shared" si="0"/>
        <v>0</v>
      </c>
    </row>
    <row r="24" spans="2:6" ht="12.75">
      <c r="B24" t="s">
        <v>58</v>
      </c>
      <c r="C24" s="79">
        <f t="shared" si="0"/>
        <v>0.07900414937759345</v>
      </c>
      <c r="D24" s="79">
        <f t="shared" si="0"/>
        <v>-0.003249390739236324</v>
      </c>
      <c r="E24" s="79">
        <f t="shared" si="0"/>
        <v>0.009416195856873734</v>
      </c>
      <c r="F24" s="79">
        <f t="shared" si="0"/>
        <v>0.08106001558846447</v>
      </c>
    </row>
    <row r="25" spans="2:6" ht="12.75">
      <c r="B25" t="s">
        <v>59</v>
      </c>
      <c r="C25" s="79">
        <f t="shared" si="0"/>
        <v>0.054606983540993644</v>
      </c>
      <c r="D25" s="79">
        <f t="shared" si="0"/>
        <v>-0.004482477587612038</v>
      </c>
      <c r="E25" s="79">
        <f t="shared" si="0"/>
        <v>0.018656716417910495</v>
      </c>
      <c r="F25" s="79">
        <f t="shared" si="0"/>
        <v>0</v>
      </c>
    </row>
    <row r="26" spans="2:6" ht="12.75">
      <c r="B26" t="s">
        <v>60</v>
      </c>
      <c r="C26" s="79">
        <f t="shared" si="0"/>
        <v>-0.10137106184364064</v>
      </c>
      <c r="D26" s="79">
        <f t="shared" si="0"/>
        <v>0.00040933278755626</v>
      </c>
      <c r="E26" s="79">
        <f t="shared" si="0"/>
        <v>0.042124542124542204</v>
      </c>
      <c r="F26" s="79">
        <f t="shared" si="0"/>
        <v>-0.05497476568132656</v>
      </c>
    </row>
    <row r="27" spans="2:14" ht="12.75">
      <c r="B27" t="s">
        <v>61</v>
      </c>
      <c r="C27" s="79">
        <f t="shared" si="0"/>
        <v>0.07579938321701025</v>
      </c>
      <c r="D27" s="79">
        <f t="shared" si="0"/>
        <v>0</v>
      </c>
      <c r="E27" s="79">
        <f t="shared" si="0"/>
        <v>0.012302284710017625</v>
      </c>
      <c r="F27" s="79">
        <f t="shared" si="0"/>
        <v>0.08716383749761587</v>
      </c>
      <c r="K27" s="12" t="s">
        <v>193</v>
      </c>
      <c r="L27" s="12" t="s">
        <v>36</v>
      </c>
      <c r="M27" s="12" t="s">
        <v>194</v>
      </c>
      <c r="N27" s="12" t="s">
        <v>195</v>
      </c>
    </row>
    <row r="28" spans="2:14" ht="12.75">
      <c r="B28" t="s">
        <v>62</v>
      </c>
      <c r="C28" s="79">
        <f t="shared" si="0"/>
        <v>0.06321665660832827</v>
      </c>
      <c r="D28" s="79">
        <f t="shared" si="0"/>
        <v>0</v>
      </c>
      <c r="E28" s="79">
        <f t="shared" si="0"/>
        <v>0.052083333333333245</v>
      </c>
      <c r="F28" s="79">
        <f t="shared" si="0"/>
        <v>0.06175438596491233</v>
      </c>
      <c r="J28" t="s">
        <v>52</v>
      </c>
      <c r="K28">
        <f>C3/C$3</f>
        <v>1</v>
      </c>
      <c r="L28">
        <f>D3/D$3</f>
        <v>1</v>
      </c>
      <c r="M28">
        <f>E3/E$3</f>
        <v>1</v>
      </c>
      <c r="N28">
        <f>F3/F$3</f>
        <v>1</v>
      </c>
    </row>
    <row r="29" spans="10:14" ht="12.75">
      <c r="J29" t="s">
        <v>53</v>
      </c>
      <c r="K29">
        <f aca="true" t="shared" si="1" ref="K29:K38">C4/C$3</f>
        <v>1.0025</v>
      </c>
      <c r="L29">
        <f aca="true" t="shared" si="2" ref="L29:L38">D4/D$3</f>
        <v>0.9932779754843811</v>
      </c>
      <c r="M29">
        <f aca="true" t="shared" si="3" ref="M29:M38">E4/E$3</f>
        <v>1.0072131147540984</v>
      </c>
      <c r="N29">
        <f aca="true" t="shared" si="4" ref="N29:N38">F4/F$3</f>
        <v>1.0081433224755703</v>
      </c>
    </row>
    <row r="30" spans="10:14" ht="12.75">
      <c r="J30" t="s">
        <v>54</v>
      </c>
      <c r="K30">
        <f t="shared" si="1"/>
        <v>1.2017857142857142</v>
      </c>
      <c r="L30">
        <f t="shared" si="2"/>
        <v>0.98932384341637</v>
      </c>
      <c r="M30">
        <f t="shared" si="3"/>
        <v>1.0131147540983607</v>
      </c>
      <c r="N30">
        <f t="shared" si="4"/>
        <v>1.0962947882736158</v>
      </c>
    </row>
    <row r="31" spans="4:14" ht="25.5">
      <c r="D31" s="25" t="s">
        <v>193</v>
      </c>
      <c r="E31" s="25" t="s">
        <v>36</v>
      </c>
      <c r="F31" s="25" t="s">
        <v>194</v>
      </c>
      <c r="G31" s="25" t="s">
        <v>195</v>
      </c>
      <c r="J31" t="s">
        <v>55</v>
      </c>
      <c r="K31">
        <f t="shared" si="1"/>
        <v>1.1871428571428573</v>
      </c>
      <c r="L31">
        <f t="shared" si="2"/>
        <v>0.9822064056939501</v>
      </c>
      <c r="M31">
        <f t="shared" si="3"/>
        <v>1.0236065573770492</v>
      </c>
      <c r="N31">
        <f t="shared" si="4"/>
        <v>1.1343648208469055</v>
      </c>
    </row>
    <row r="32" spans="3:14" ht="12.75">
      <c r="C32" s="26" t="s">
        <v>193</v>
      </c>
      <c r="D32" s="27">
        <v>1</v>
      </c>
      <c r="E32" s="28">
        <f>CORREL($C19:$C28,D19:D28)</f>
        <v>0.08812015201583301</v>
      </c>
      <c r="F32" s="29">
        <f>CORREL($C19:$C28,E19:E28)</f>
        <v>-0.22880978753386919</v>
      </c>
      <c r="G32" s="30">
        <f>CORREL($C19:$C28,F19:F28)</f>
        <v>0.8761856952769759</v>
      </c>
      <c r="J32" t="s">
        <v>56</v>
      </c>
      <c r="K32">
        <f t="shared" si="1"/>
        <v>1.0639285714285713</v>
      </c>
      <c r="L32">
        <f t="shared" si="2"/>
        <v>0.9766706207987347</v>
      </c>
      <c r="M32">
        <f t="shared" si="3"/>
        <v>1.0340983606557377</v>
      </c>
      <c r="N32">
        <f t="shared" si="4"/>
        <v>1.0447882736156353</v>
      </c>
    </row>
    <row r="33" spans="3:14" ht="12.75">
      <c r="C33" s="26" t="s">
        <v>36</v>
      </c>
      <c r="D33" s="31"/>
      <c r="E33" s="32">
        <v>1</v>
      </c>
      <c r="F33" s="32">
        <f>CORREL($D19:$D28,E19:E28)</f>
        <v>0.6864992593266006</v>
      </c>
      <c r="G33" s="33">
        <f>CORREL($D19:$D28,F19:F28)</f>
        <v>0.18928104112096858</v>
      </c>
      <c r="J33" t="s">
        <v>57</v>
      </c>
      <c r="K33">
        <f t="shared" si="1"/>
        <v>1.0758928571428572</v>
      </c>
      <c r="L33">
        <f t="shared" si="2"/>
        <v>0.9735073151443258</v>
      </c>
      <c r="M33">
        <f t="shared" si="3"/>
        <v>1.0445901639344262</v>
      </c>
      <c r="N33">
        <f t="shared" si="4"/>
        <v>1.0447882736156353</v>
      </c>
    </row>
    <row r="34" spans="3:14" ht="12.75">
      <c r="C34" s="26" t="s">
        <v>194</v>
      </c>
      <c r="D34" s="31"/>
      <c r="E34" s="34"/>
      <c r="F34" s="32">
        <v>1</v>
      </c>
      <c r="G34" s="35">
        <f>CORREL(E19:E28,F19:F28)</f>
        <v>-0.1399342329380454</v>
      </c>
      <c r="J34" t="s">
        <v>58</v>
      </c>
      <c r="K34">
        <f t="shared" si="1"/>
        <v>1.1608928571428572</v>
      </c>
      <c r="L34">
        <f t="shared" si="2"/>
        <v>0.970344009489917</v>
      </c>
      <c r="M34">
        <f t="shared" si="3"/>
        <v>1.0544262295081965</v>
      </c>
      <c r="N34">
        <f t="shared" si="4"/>
        <v>1.1294788273615635</v>
      </c>
    </row>
    <row r="35" spans="3:14" ht="12.75">
      <c r="C35" s="26" t="s">
        <v>195</v>
      </c>
      <c r="D35" s="36"/>
      <c r="E35" s="37"/>
      <c r="F35" s="37"/>
      <c r="G35" s="38">
        <v>1</v>
      </c>
      <c r="J35" t="s">
        <v>59</v>
      </c>
      <c r="K35">
        <f t="shared" si="1"/>
        <v>1.2242857142857144</v>
      </c>
      <c r="L35">
        <f t="shared" si="2"/>
        <v>0.9659944642151048</v>
      </c>
      <c r="M35">
        <f t="shared" si="3"/>
        <v>1.0740983606557377</v>
      </c>
      <c r="N35">
        <f t="shared" si="4"/>
        <v>1.1294788273615635</v>
      </c>
    </row>
    <row r="36" spans="10:14" ht="12.75">
      <c r="J36" t="s">
        <v>60</v>
      </c>
      <c r="K36">
        <f t="shared" si="1"/>
        <v>1.1001785714285715</v>
      </c>
      <c r="L36">
        <f t="shared" si="2"/>
        <v>0.9663898774219059</v>
      </c>
      <c r="M36">
        <f t="shared" si="3"/>
        <v>1.119344262295082</v>
      </c>
      <c r="N36">
        <f t="shared" si="4"/>
        <v>1.067385993485342</v>
      </c>
    </row>
    <row r="37" spans="10:14" ht="12.75">
      <c r="J37" t="s">
        <v>61</v>
      </c>
      <c r="K37">
        <f t="shared" si="1"/>
        <v>1.1835714285714285</v>
      </c>
      <c r="L37">
        <f t="shared" si="2"/>
        <v>0.9663898774219059</v>
      </c>
      <c r="M37">
        <f t="shared" si="3"/>
        <v>1.1331147540983608</v>
      </c>
      <c r="N37">
        <f t="shared" si="4"/>
        <v>1.1604234527687296</v>
      </c>
    </row>
    <row r="38" spans="10:14" ht="12.75">
      <c r="J38" t="s">
        <v>62</v>
      </c>
      <c r="K38">
        <f t="shared" si="1"/>
        <v>1.258392857142857</v>
      </c>
      <c r="L38">
        <f t="shared" si="2"/>
        <v>0.9663898774219059</v>
      </c>
      <c r="M38">
        <f t="shared" si="3"/>
        <v>1.1921311475409835</v>
      </c>
      <c r="N38">
        <f t="shared" si="4"/>
        <v>1.2320846905537461</v>
      </c>
    </row>
    <row r="40" spans="3:7" ht="12.75">
      <c r="C40" s="25" t="s">
        <v>193</v>
      </c>
      <c r="D40" s="25" t="s">
        <v>36</v>
      </c>
      <c r="E40" s="25" t="s">
        <v>194</v>
      </c>
      <c r="F40" s="25" t="s">
        <v>195</v>
      </c>
      <c r="G40" s="40" t="s">
        <v>196</v>
      </c>
    </row>
    <row r="41" spans="2:7" ht="12.75">
      <c r="B41" s="26" t="s">
        <v>193</v>
      </c>
      <c r="C41" s="47">
        <f>D32</f>
        <v>1</v>
      </c>
      <c r="D41" s="55">
        <f>E32</f>
        <v>0.08812015201583301</v>
      </c>
      <c r="E41" s="50">
        <f>F32</f>
        <v>-0.22880978753386919</v>
      </c>
      <c r="F41" s="55">
        <f>G32</f>
        <v>0.8761856952769759</v>
      </c>
      <c r="G41" s="41" t="s">
        <v>197</v>
      </c>
    </row>
    <row r="42" spans="2:7" ht="12.75">
      <c r="B42" s="26" t="s">
        <v>36</v>
      </c>
      <c r="C42" s="42"/>
      <c r="D42" s="48">
        <f>E33</f>
        <v>1</v>
      </c>
      <c r="E42" s="51">
        <f>F33</f>
        <v>0.6864992593266006</v>
      </c>
      <c r="F42" s="54">
        <f>G33</f>
        <v>0.18928104112096858</v>
      </c>
      <c r="G42" s="74">
        <f>CORREL('us electricity demand'!O10:O68,'us coal'!AL11:AL69)</f>
        <v>0.7385695775718568</v>
      </c>
    </row>
    <row r="43" spans="2:13" ht="12.75">
      <c r="B43" s="26" t="s">
        <v>194</v>
      </c>
      <c r="C43" s="42"/>
      <c r="D43" s="43"/>
      <c r="E43" s="49">
        <f>F34</f>
        <v>1</v>
      </c>
      <c r="F43" s="51">
        <f>G34</f>
        <v>-0.1399342329380454</v>
      </c>
      <c r="G43" s="76">
        <v>0.5</v>
      </c>
      <c r="K43" t="s">
        <v>282</v>
      </c>
      <c r="L43" t="s">
        <v>283</v>
      </c>
      <c r="M43" t="s">
        <v>284</v>
      </c>
    </row>
    <row r="44" spans="2:13" ht="12.75">
      <c r="B44" s="26" t="s">
        <v>195</v>
      </c>
      <c r="C44" s="42"/>
      <c r="D44" s="43"/>
      <c r="E44" s="43"/>
      <c r="F44" s="49">
        <f>G35</f>
        <v>1</v>
      </c>
      <c r="G44" s="76">
        <v>0.75</v>
      </c>
      <c r="J44">
        <v>2001</v>
      </c>
      <c r="K44" s="83">
        <v>35.031771653543316</v>
      </c>
      <c r="L44" s="82">
        <v>4</v>
      </c>
      <c r="M44">
        <f>'us coal'!B62</f>
        <v>25.36</v>
      </c>
    </row>
    <row r="45" spans="2:13" ht="12.75">
      <c r="B45" s="26" t="s">
        <v>196</v>
      </c>
      <c r="C45" s="44"/>
      <c r="D45" s="45"/>
      <c r="E45" s="45"/>
      <c r="F45" s="45"/>
      <c r="G45" s="46">
        <v>1</v>
      </c>
      <c r="J45">
        <v>2002</v>
      </c>
      <c r="K45" s="83">
        <v>27.004784313725505</v>
      </c>
      <c r="L45" s="82">
        <v>2.95</v>
      </c>
      <c r="M45">
        <f>'us coal'!B63</f>
        <v>26.57</v>
      </c>
    </row>
    <row r="46" spans="10:13" ht="12.75">
      <c r="J46">
        <v>2003</v>
      </c>
      <c r="K46" s="83">
        <v>37.47635294117648</v>
      </c>
      <c r="L46" s="82">
        <v>4.88</v>
      </c>
      <c r="M46">
        <f>'us coal'!B64</f>
        <v>26.73</v>
      </c>
    </row>
    <row r="47" spans="7:13" ht="12.75">
      <c r="G47" s="39"/>
      <c r="J47">
        <v>2004</v>
      </c>
      <c r="K47" s="83">
        <v>43.22740077519379</v>
      </c>
      <c r="L47" s="82">
        <v>5.46</v>
      </c>
      <c r="M47">
        <f>'us coal'!B65</f>
        <v>30.56</v>
      </c>
    </row>
    <row r="48" spans="2:13" ht="12.75">
      <c r="B48" s="52"/>
      <c r="C48" s="12" t="s">
        <v>198</v>
      </c>
      <c r="J48">
        <v>2005</v>
      </c>
      <c r="K48" s="83">
        <v>63.830140000000014</v>
      </c>
      <c r="L48" s="82">
        <v>7.33</v>
      </c>
      <c r="M48">
        <f>'us coal'!B66</f>
        <v>36.8</v>
      </c>
    </row>
    <row r="49" spans="2:13" ht="12.75">
      <c r="B49" s="53"/>
      <c r="C49" s="12" t="s">
        <v>199</v>
      </c>
      <c r="J49">
        <v>2006</v>
      </c>
      <c r="K49" s="83">
        <v>56.154676744186055</v>
      </c>
      <c r="L49" s="82">
        <v>6.39</v>
      </c>
      <c r="M49">
        <f>'us coal'!B67</f>
        <v>39.32</v>
      </c>
    </row>
    <row r="50" spans="2:13" ht="12.75">
      <c r="B50" s="75"/>
      <c r="C50" s="12" t="s">
        <v>274</v>
      </c>
      <c r="J50">
        <v>2007</v>
      </c>
      <c r="K50" s="83">
        <v>61.666951871657744</v>
      </c>
      <c r="L50" s="82">
        <v>6.25</v>
      </c>
      <c r="M50">
        <f>'us coal'!B68</f>
        <v>40.8</v>
      </c>
    </row>
    <row r="51" spans="2:13" ht="12.75">
      <c r="B51" s="77"/>
      <c r="C51" s="12" t="s">
        <v>275</v>
      </c>
      <c r="J51">
        <v>2008</v>
      </c>
      <c r="K51" s="83">
        <v>72.69765957446808</v>
      </c>
      <c r="L51" s="82">
        <v>7.97</v>
      </c>
      <c r="M51">
        <f>'us coal'!B69</f>
        <v>51.39</v>
      </c>
    </row>
    <row r="52" spans="10:13" ht="12.75">
      <c r="J52">
        <v>2009</v>
      </c>
      <c r="K52" s="83">
        <v>38.73165413533835</v>
      </c>
      <c r="L52" s="82">
        <v>3.67</v>
      </c>
      <c r="M52">
        <f>'us coal'!B70</f>
        <v>54.25</v>
      </c>
    </row>
    <row r="53" spans="10:13" ht="12.75">
      <c r="J53">
        <v>2010</v>
      </c>
      <c r="K53" s="83">
        <v>47.232264150943394</v>
      </c>
      <c r="L53" s="82">
        <v>4.16</v>
      </c>
      <c r="M53">
        <v>44</v>
      </c>
    </row>
    <row r="55" spans="11:13" ht="12.75">
      <c r="K55" t="s">
        <v>282</v>
      </c>
      <c r="L55" t="s">
        <v>283</v>
      </c>
      <c r="M55" t="s">
        <v>284</v>
      </c>
    </row>
    <row r="56" ht="12.75">
      <c r="J56">
        <v>2001</v>
      </c>
    </row>
    <row r="57" spans="10:13" ht="12.75">
      <c r="J57">
        <v>2002</v>
      </c>
      <c r="K57">
        <f>(K45-K44)/K44</f>
        <v>-0.22913449594279697</v>
      </c>
      <c r="L57">
        <f>(L45-L44)/L44</f>
        <v>-0.26249999999999996</v>
      </c>
      <c r="M57">
        <f>(M45-M44)/M44</f>
        <v>0.047712933753943254</v>
      </c>
    </row>
    <row r="58" spans="10:13" ht="12.75">
      <c r="J58">
        <v>2003</v>
      </c>
      <c r="K58">
        <f aca="true" t="shared" si="5" ref="K58:M65">(K46-K45)/K45</f>
        <v>0.3877671639883705</v>
      </c>
      <c r="L58">
        <f t="shared" si="5"/>
        <v>0.6542372881355931</v>
      </c>
      <c r="M58">
        <f t="shared" si="5"/>
        <v>0.006021829130598425</v>
      </c>
    </row>
    <row r="59" spans="10:13" ht="12.75">
      <c r="J59">
        <v>2004</v>
      </c>
      <c r="K59">
        <f t="shared" si="5"/>
        <v>0.15345804441121194</v>
      </c>
      <c r="L59">
        <f t="shared" si="5"/>
        <v>0.11885245901639346</v>
      </c>
      <c r="M59">
        <f t="shared" si="5"/>
        <v>0.14328469884025433</v>
      </c>
    </row>
    <row r="60" spans="10:13" ht="12.75">
      <c r="J60">
        <v>2005</v>
      </c>
      <c r="K60">
        <f t="shared" si="5"/>
        <v>0.4766129551011353</v>
      </c>
      <c r="L60">
        <f t="shared" si="5"/>
        <v>0.3424908424908425</v>
      </c>
      <c r="M60">
        <f t="shared" si="5"/>
        <v>0.20418848167539264</v>
      </c>
    </row>
    <row r="61" spans="10:13" ht="12.75">
      <c r="J61">
        <v>2006</v>
      </c>
      <c r="K61">
        <f t="shared" si="5"/>
        <v>-0.12024825976903634</v>
      </c>
      <c r="L61">
        <f t="shared" si="5"/>
        <v>-0.12824010914051848</v>
      </c>
      <c r="M61">
        <f t="shared" si="5"/>
        <v>0.06847826086956531</v>
      </c>
    </row>
    <row r="62" spans="10:13" ht="12.75">
      <c r="J62">
        <v>2007</v>
      </c>
      <c r="K62">
        <f t="shared" si="5"/>
        <v>0.09816235168769624</v>
      </c>
      <c r="L62">
        <f t="shared" si="5"/>
        <v>-0.021909233176838763</v>
      </c>
      <c r="M62">
        <f t="shared" si="5"/>
        <v>0.037639877924720164</v>
      </c>
    </row>
    <row r="63" spans="10:13" ht="12.75">
      <c r="J63">
        <v>2008</v>
      </c>
      <c r="K63">
        <f t="shared" si="5"/>
        <v>0.17887551383709738</v>
      </c>
      <c r="L63">
        <f t="shared" si="5"/>
        <v>0.27519999999999994</v>
      </c>
      <c r="M63">
        <f t="shared" si="5"/>
        <v>0.25955882352941184</v>
      </c>
    </row>
    <row r="64" spans="10:13" ht="12.75">
      <c r="J64">
        <v>2009</v>
      </c>
      <c r="K64">
        <f t="shared" si="5"/>
        <v>-0.46722281897309964</v>
      </c>
      <c r="L64">
        <f t="shared" si="5"/>
        <v>-0.5395232120451694</v>
      </c>
      <c r="M64">
        <f t="shared" si="5"/>
        <v>0.05565285074917298</v>
      </c>
    </row>
    <row r="65" spans="10:13" ht="12.75">
      <c r="J65">
        <v>2010</v>
      </c>
      <c r="K65">
        <f t="shared" si="5"/>
        <v>0.21947448941637568</v>
      </c>
      <c r="L65">
        <f t="shared" si="5"/>
        <v>0.13351498637602185</v>
      </c>
      <c r="M65">
        <f t="shared" si="5"/>
        <v>-0.1889400921658986</v>
      </c>
    </row>
    <row r="68" spans="10:11" ht="12.75">
      <c r="J68" t="s">
        <v>285</v>
      </c>
      <c r="K68" s="81">
        <f>CORREL(K57:K65,L57:L65)</f>
        <v>0.9384256378510049</v>
      </c>
    </row>
    <row r="69" spans="10:11" ht="12.75">
      <c r="J69" t="s">
        <v>286</v>
      </c>
      <c r="K69" s="81">
        <f>CORREL(K57:K65,M57:M65)</f>
        <v>0.11654502964434826</v>
      </c>
    </row>
    <row r="80" ht="12.75">
      <c r="J80" s="80"/>
    </row>
    <row r="81" ht="12.75">
      <c r="J81" s="80"/>
    </row>
    <row r="82" ht="12.75">
      <c r="J82" s="80"/>
    </row>
    <row r="83" ht="12.75">
      <c r="J83" s="80"/>
    </row>
    <row r="84" ht="12.75">
      <c r="J84" s="80"/>
    </row>
    <row r="85" ht="12.75">
      <c r="J85" s="80"/>
    </row>
    <row r="86" ht="12.75">
      <c r="J86" s="80"/>
    </row>
    <row r="87" ht="12.75">
      <c r="J87" s="80"/>
    </row>
    <row r="88" ht="12.75">
      <c r="J88" s="80"/>
    </row>
    <row r="89" ht="12.75">
      <c r="J89" s="80"/>
    </row>
    <row r="90" ht="12.75">
      <c r="J90" s="80"/>
    </row>
    <row r="91" ht="12.75">
      <c r="J91" s="80"/>
    </row>
    <row r="92" ht="12.75">
      <c r="J92" s="80"/>
    </row>
    <row r="93" ht="12.75">
      <c r="J93" s="80"/>
    </row>
    <row r="94" ht="12.75">
      <c r="J94" s="80"/>
    </row>
    <row r="95" ht="12.75">
      <c r="J95" s="80"/>
    </row>
    <row r="96" ht="12.75">
      <c r="J96" s="80"/>
    </row>
    <row r="97" ht="12.75">
      <c r="J97" s="80"/>
    </row>
    <row r="98" ht="12.75">
      <c r="J98" s="80"/>
    </row>
    <row r="99" ht="12.75">
      <c r="J99" s="80"/>
    </row>
    <row r="100" ht="12.75">
      <c r="J100" s="80"/>
    </row>
    <row r="101" ht="12.75">
      <c r="J101" s="80"/>
    </row>
    <row r="102" ht="12.75">
      <c r="J102" s="80"/>
    </row>
    <row r="103" ht="12.75">
      <c r="J103" s="80"/>
    </row>
    <row r="104" ht="12.75">
      <c r="J104" s="80"/>
    </row>
    <row r="105" ht="12.75">
      <c r="J105" s="80"/>
    </row>
    <row r="106" ht="12.75">
      <c r="J106" s="80"/>
    </row>
    <row r="107" ht="12.75">
      <c r="J107" s="80"/>
    </row>
    <row r="108" ht="12.75">
      <c r="J108" s="80"/>
    </row>
    <row r="109" ht="12.75">
      <c r="J109" s="80"/>
    </row>
    <row r="110" ht="12.75">
      <c r="J110" s="80"/>
    </row>
    <row r="111" ht="12.75">
      <c r="J111" s="80"/>
    </row>
    <row r="112" ht="12.75">
      <c r="J112" s="80"/>
    </row>
    <row r="113" ht="12.75">
      <c r="J113" s="80"/>
    </row>
    <row r="114" ht="12.75">
      <c r="J114" s="80"/>
    </row>
    <row r="115" ht="12.75">
      <c r="J115" s="80"/>
    </row>
    <row r="116" ht="12.75">
      <c r="J116" s="80"/>
    </row>
    <row r="117" ht="12.75">
      <c r="J117" s="80"/>
    </row>
    <row r="118" ht="12.75">
      <c r="J118" s="80"/>
    </row>
    <row r="119" ht="12.75">
      <c r="J119" s="80"/>
    </row>
    <row r="120" ht="12.75">
      <c r="J120" s="80"/>
    </row>
    <row r="121" ht="12.75">
      <c r="J121" s="80"/>
    </row>
    <row r="122" ht="12.75">
      <c r="J122" s="80"/>
    </row>
    <row r="123" ht="12.75">
      <c r="J123" s="80"/>
    </row>
    <row r="124" ht="12.75">
      <c r="J124" s="80"/>
    </row>
    <row r="125" ht="12.75">
      <c r="J125" s="80"/>
    </row>
    <row r="126" ht="12.75">
      <c r="J126" s="80"/>
    </row>
    <row r="127" ht="12.75">
      <c r="J127" s="80"/>
    </row>
    <row r="128" ht="12.75">
      <c r="J128" s="80"/>
    </row>
    <row r="129" ht="12.75">
      <c r="J129" s="80"/>
    </row>
    <row r="130" ht="12.75">
      <c r="J130" s="80"/>
    </row>
    <row r="131" ht="12.75">
      <c r="J131" s="80"/>
    </row>
    <row r="132" ht="12.75">
      <c r="J132" s="80"/>
    </row>
    <row r="133" ht="12.75">
      <c r="J133" s="80"/>
    </row>
    <row r="134" ht="12.75">
      <c r="J134" s="80"/>
    </row>
    <row r="135" ht="12.75">
      <c r="J135" s="80"/>
    </row>
    <row r="136" ht="12.75">
      <c r="J136" s="80"/>
    </row>
    <row r="137" ht="12.75">
      <c r="J137" s="80"/>
    </row>
    <row r="138" ht="12.75">
      <c r="J138" s="80"/>
    </row>
    <row r="139" ht="12.75">
      <c r="J139" s="80"/>
    </row>
    <row r="140" ht="12.75">
      <c r="J140" s="80"/>
    </row>
    <row r="141" ht="12.75">
      <c r="J141" s="80"/>
    </row>
    <row r="142" ht="12.75">
      <c r="J142" s="80"/>
    </row>
    <row r="143" ht="12.75">
      <c r="J143" s="80"/>
    </row>
    <row r="144" ht="12.75">
      <c r="J144" s="80"/>
    </row>
    <row r="145" ht="12.75">
      <c r="J145" s="80"/>
    </row>
    <row r="146" ht="12.75">
      <c r="J146" s="80"/>
    </row>
    <row r="147" ht="12.75">
      <c r="J147" s="80"/>
    </row>
    <row r="148" ht="12.75">
      <c r="J148" s="80"/>
    </row>
    <row r="149" ht="12.75">
      <c r="J149" s="80"/>
    </row>
    <row r="150" ht="12.75">
      <c r="J150" s="80"/>
    </row>
    <row r="151" ht="12.75">
      <c r="J151" s="80"/>
    </row>
    <row r="152" ht="12.75">
      <c r="J152" s="80"/>
    </row>
    <row r="153" ht="12.75">
      <c r="J153" s="80"/>
    </row>
    <row r="154" ht="12.75">
      <c r="J154" s="80"/>
    </row>
    <row r="155" ht="12.75">
      <c r="J155" s="80"/>
    </row>
    <row r="156" ht="12.75">
      <c r="J156" s="80"/>
    </row>
    <row r="157" ht="12.75">
      <c r="J157" s="80"/>
    </row>
    <row r="158" ht="12.75">
      <c r="J158" s="80"/>
    </row>
    <row r="159" ht="12.75">
      <c r="J159" s="80"/>
    </row>
    <row r="160" ht="12.75">
      <c r="J160" s="80"/>
    </row>
    <row r="161" ht="12.75">
      <c r="J161" s="80"/>
    </row>
    <row r="162" ht="12.75">
      <c r="J162" s="80"/>
    </row>
    <row r="163" ht="12.75">
      <c r="J163" s="80"/>
    </row>
    <row r="164" ht="12.75">
      <c r="J164" s="80"/>
    </row>
    <row r="165" ht="12.75">
      <c r="J165" s="80"/>
    </row>
    <row r="166" ht="12.75">
      <c r="J166" s="80"/>
    </row>
    <row r="167" ht="12.75">
      <c r="J167" s="80"/>
    </row>
    <row r="168" ht="12.75">
      <c r="J168" s="80"/>
    </row>
    <row r="169" ht="12.75">
      <c r="J169" s="80"/>
    </row>
    <row r="170" ht="12.75">
      <c r="J170" s="80"/>
    </row>
    <row r="171" ht="12.75">
      <c r="J171" s="80"/>
    </row>
    <row r="172" ht="12.75">
      <c r="J172" s="80"/>
    </row>
    <row r="173" ht="12.75">
      <c r="J173" s="80"/>
    </row>
    <row r="174" ht="12.75">
      <c r="J174" s="80"/>
    </row>
    <row r="175" ht="12.75">
      <c r="J175" s="80"/>
    </row>
    <row r="176" ht="12.75">
      <c r="J176" s="80"/>
    </row>
    <row r="177" ht="12.75">
      <c r="J177" s="80"/>
    </row>
    <row r="178" ht="12.75">
      <c r="J178" s="80"/>
    </row>
    <row r="179" ht="12.75">
      <c r="J179" s="80"/>
    </row>
    <row r="180" ht="12.75">
      <c r="J180" s="80"/>
    </row>
    <row r="181" ht="12.75">
      <c r="J181" s="80"/>
    </row>
    <row r="182" ht="12.75">
      <c r="J182" s="80"/>
    </row>
    <row r="183" ht="12.75">
      <c r="J183" s="80"/>
    </row>
    <row r="184" ht="12.75">
      <c r="J184" s="80"/>
    </row>
    <row r="185" ht="12.75">
      <c r="J185" s="80"/>
    </row>
    <row r="186" ht="12.75">
      <c r="J186" s="80"/>
    </row>
    <row r="187" ht="12.75">
      <c r="J187" s="80"/>
    </row>
    <row r="188" ht="12.75">
      <c r="J188" s="80"/>
    </row>
    <row r="189" ht="12.75">
      <c r="J189" s="80"/>
    </row>
    <row r="190" ht="12.75">
      <c r="J190" s="80"/>
    </row>
    <row r="191" ht="12.75">
      <c r="J191" s="80"/>
    </row>
    <row r="192" ht="12.75">
      <c r="J192" s="80"/>
    </row>
    <row r="193" ht="12.75">
      <c r="J193" s="80"/>
    </row>
    <row r="194" ht="12.75">
      <c r="J194" s="80"/>
    </row>
    <row r="195" ht="12.75">
      <c r="J195" s="80"/>
    </row>
    <row r="196" ht="12.75">
      <c r="J196" s="80"/>
    </row>
    <row r="197" ht="12.75">
      <c r="J197" s="80"/>
    </row>
    <row r="198" ht="12.75">
      <c r="J198" s="80"/>
    </row>
    <row r="199" ht="12.75">
      <c r="J199" s="80"/>
    </row>
  </sheetData>
  <sheetProtection/>
  <mergeCells count="1">
    <mergeCell ref="C15:F15"/>
  </mergeCells>
  <printOptions/>
  <pageMargins left="0.7" right="0.46" top="1.03" bottom="0.75" header="0.3" footer="0.3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2012-01-26T14:40:24Z</cp:lastPrinted>
  <dcterms:created xsi:type="dcterms:W3CDTF">2004-07-20T21:40:42Z</dcterms:created>
  <dcterms:modified xsi:type="dcterms:W3CDTF">2012-01-26T14:40:26Z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6.5.4.0430 (http://officewriter.softartisans.com)</vt:lpwstr>
  </property>
</Properties>
</file>