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Page 1" sheetId="1" r:id="rId1"/>
  </sheets>
  <externalReferences>
    <externalReference r:id="rId4"/>
  </externalReferences>
  <definedNames>
    <definedName name="\A">#REF!</definedName>
    <definedName name="\B">#REF!</definedName>
    <definedName name="_xlnm.Print_Titles" localSheetId="0">'Page 1'!$3:$7</definedName>
  </definedNames>
  <calcPr fullCalcOnLoad="1"/>
</workbook>
</file>

<file path=xl/sharedStrings.xml><?xml version="1.0" encoding="utf-8"?>
<sst xmlns="http://schemas.openxmlformats.org/spreadsheetml/2006/main" count="23" uniqueCount="22">
  <si>
    <t>Coupon</t>
  </si>
  <si>
    <t>Rate</t>
  </si>
  <si>
    <t>Amount</t>
  </si>
  <si>
    <t>Outstanding</t>
  </si>
  <si>
    <t>Annualized</t>
  </si>
  <si>
    <t>Debt</t>
  </si>
  <si>
    <t>Service</t>
  </si>
  <si>
    <t>Columbia Gas of Kentucky, Inc.</t>
  </si>
  <si>
    <t>Actual, Profoma and Hypothetical at September 30, 2006</t>
  </si>
  <si>
    <t>Date of Maturity</t>
  </si>
  <si>
    <t>January 5, 2016</t>
  </si>
  <si>
    <t>January 5, 2026</t>
  </si>
  <si>
    <t>January 5, 2017</t>
  </si>
  <si>
    <t>January 7, 2013</t>
  </si>
  <si>
    <t xml:space="preserve">Embedded </t>
  </si>
  <si>
    <t>Cost of</t>
  </si>
  <si>
    <t>Long-term Debt Outstanding</t>
  </si>
  <si>
    <t>November 1, 2021</t>
  </si>
  <si>
    <t>Additional Debt</t>
  </si>
  <si>
    <t>Actual Long-Term Debt</t>
  </si>
  <si>
    <t>Pro Forma Long-Term Debt</t>
  </si>
  <si>
    <t>Hypothetical Long-Term Debt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</si>
</sst>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mmmm\-yy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&quot;$&quot;* #,##0.0_);_(&quot;$&quot;* \(#,##0.0\);_(&quot;$&quot;* &quot;-&quot;??_);_(@_)"/>
    <numFmt numFmtId="171" formatCode="_(&quot;$&quot;* #,##0.0_);_(&quot;$&quot;* \(#,##0.0\);_(&quot;$&quot;* &quot;-&quot;?_);_(@_)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(* #,##0.000_);_(* \(#,##0.000\);_(* &quot;-&quot;??_);_(@_)"/>
    <numFmt numFmtId="181" formatCode="_(* #,##0.0000_);_(* \(#,##0.0000\);_(* &quot;-&quot;??_);_(@_)"/>
    <numFmt numFmtId="182" formatCode="_(&quot;$&quot;* #,##0.000_);_(&quot;$&quot;* \(#,##0.000\);_(&quot;$&quot;* &quot;-&quot;??_);_(@_)"/>
    <numFmt numFmtId="183" formatCode="_(&quot;$&quot;* #,##0_);_(&quot;$&quot;* \(#,##0\);_(&quot;$&quot;* &quot;-&quot;??_);_(@_)"/>
    <numFmt numFmtId="184" formatCode="0.000%"/>
    <numFmt numFmtId="185" formatCode="0.00000%"/>
    <numFmt numFmtId="186" formatCode="0.0000%"/>
    <numFmt numFmtId="187" formatCode="m/d/yy"/>
    <numFmt numFmtId="188" formatCode="mm/dd/yy"/>
    <numFmt numFmtId="189" formatCode="mmm\-yyyy"/>
  </numFmts>
  <fonts count="7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4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42" fontId="0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2" fontId="0" fillId="0" borderId="0" xfId="0" applyNumberFormat="1" applyFill="1" applyAlignment="1">
      <alignment/>
    </xf>
    <xf numFmtId="41" fontId="0" fillId="0" borderId="1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42" fontId="0" fillId="0" borderId="2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eonar\Local%20Settings\Temp\PRM-05p1&amp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0">
          <cell r="M10">
            <v>64791243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5.57421875" style="2" bestFit="1" customWidth="1"/>
    <col min="2" max="2" width="2.7109375" style="2" customWidth="1"/>
    <col min="3" max="3" width="7.28125" style="2" customWidth="1"/>
    <col min="4" max="4" width="2.7109375" style="2" customWidth="1"/>
    <col min="5" max="5" width="12.28125" style="13" bestFit="1" customWidth="1"/>
    <col min="6" max="6" width="2.7109375" style="2" customWidth="1"/>
    <col min="7" max="7" width="11.28125" style="13" bestFit="1" customWidth="1"/>
    <col min="8" max="8" width="2.7109375" style="2" customWidth="1"/>
    <col min="9" max="9" width="9.140625" style="2" customWidth="1"/>
    <col min="10" max="10" width="2.7109375" style="2" customWidth="1"/>
    <col min="11" max="16384" width="9.140625" style="2" customWidth="1"/>
  </cols>
  <sheetData>
    <row r="1" spans="1:16" ht="12.7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15"/>
      <c r="L1" s="15"/>
      <c r="M1" s="15"/>
      <c r="N1" s="15"/>
      <c r="O1" s="15"/>
      <c r="P1" s="15"/>
    </row>
    <row r="2" spans="1:10" ht="12.7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</row>
    <row r="4" spans="1:7" ht="12.75">
      <c r="A4" s="1"/>
      <c r="B4" s="1"/>
      <c r="C4" s="1"/>
      <c r="D4" s="1"/>
      <c r="E4" s="3"/>
      <c r="F4" s="1"/>
      <c r="G4" s="4"/>
    </row>
    <row r="5" spans="1:9" ht="12.75">
      <c r="A5" s="1"/>
      <c r="B5" s="1"/>
      <c r="C5" s="1"/>
      <c r="D5" s="1"/>
      <c r="E5" s="3"/>
      <c r="F5" s="1"/>
      <c r="G5" s="3" t="s">
        <v>4</v>
      </c>
      <c r="I5" s="14" t="s">
        <v>14</v>
      </c>
    </row>
    <row r="6" spans="1:9" ht="12.75">
      <c r="A6" s="1"/>
      <c r="B6" s="1"/>
      <c r="C6" s="5" t="s">
        <v>0</v>
      </c>
      <c r="D6" s="1"/>
      <c r="E6" s="3" t="s">
        <v>2</v>
      </c>
      <c r="F6" s="1"/>
      <c r="G6" s="3" t="s">
        <v>5</v>
      </c>
      <c r="I6" s="14" t="s">
        <v>15</v>
      </c>
    </row>
    <row r="7" spans="1:9" ht="12.75">
      <c r="A7" s="18" t="s">
        <v>9</v>
      </c>
      <c r="B7" s="6"/>
      <c r="C7" s="7" t="s">
        <v>1</v>
      </c>
      <c r="D7" s="6"/>
      <c r="E7" s="8" t="s">
        <v>3</v>
      </c>
      <c r="F7" s="1"/>
      <c r="G7" s="9" t="s">
        <v>6</v>
      </c>
      <c r="I7" s="22" t="s">
        <v>5</v>
      </c>
    </row>
    <row r="8" spans="1:7" ht="12.75">
      <c r="A8" s="6"/>
      <c r="B8" s="6"/>
      <c r="C8" s="16"/>
      <c r="D8" s="6"/>
      <c r="E8" s="8"/>
      <c r="F8" s="1"/>
      <c r="G8" s="17"/>
    </row>
    <row r="9" spans="1:7" ht="12.75">
      <c r="A9" s="19" t="s">
        <v>10</v>
      </c>
      <c r="B9" s="6"/>
      <c r="C9" s="10">
        <v>0.0541</v>
      </c>
      <c r="D9" s="6"/>
      <c r="E9" s="21">
        <v>10750000</v>
      </c>
      <c r="F9" s="1"/>
      <c r="G9" s="23">
        <f>C9*E9</f>
        <v>581575</v>
      </c>
    </row>
    <row r="10" spans="1:7" ht="12.75">
      <c r="A10" s="20" t="s">
        <v>11</v>
      </c>
      <c r="B10" s="6"/>
      <c r="C10" s="10">
        <v>0.0592</v>
      </c>
      <c r="D10" s="6"/>
      <c r="E10" s="3">
        <v>12375000</v>
      </c>
      <c r="F10" s="1"/>
      <c r="G10" s="17">
        <f>C10*E10</f>
        <v>732600</v>
      </c>
    </row>
    <row r="11" spans="1:7" ht="12.75">
      <c r="A11" s="20" t="s">
        <v>12</v>
      </c>
      <c r="B11" s="6"/>
      <c r="C11" s="10">
        <v>0.0545</v>
      </c>
      <c r="D11" s="6"/>
      <c r="E11" s="3">
        <v>4210000</v>
      </c>
      <c r="F11" s="1"/>
      <c r="G11" s="17">
        <f>C11*E11</f>
        <v>229445</v>
      </c>
    </row>
    <row r="12" spans="1:7" ht="12.75">
      <c r="A12" s="20" t="s">
        <v>13</v>
      </c>
      <c r="B12" s="6"/>
      <c r="C12" s="10">
        <v>0.0528</v>
      </c>
      <c r="D12" s="6"/>
      <c r="E12" s="9">
        <v>14720000</v>
      </c>
      <c r="F12" s="1"/>
      <c r="G12" s="9">
        <f>C12*E12</f>
        <v>777216</v>
      </c>
    </row>
    <row r="13" spans="1:7" ht="12.75">
      <c r="A13" s="6"/>
      <c r="B13" s="6"/>
      <c r="C13" s="16"/>
      <c r="D13" s="6"/>
      <c r="E13" s="8"/>
      <c r="F13" s="1"/>
      <c r="G13" s="17"/>
    </row>
    <row r="14" spans="1:9" ht="12.75">
      <c r="A14" s="11" t="s">
        <v>19</v>
      </c>
      <c r="B14" s="6"/>
      <c r="C14" s="16"/>
      <c r="D14" s="6"/>
      <c r="E14" s="21">
        <f>SUM(E9:E12)</f>
        <v>42055000</v>
      </c>
      <c r="F14" s="1"/>
      <c r="G14" s="21">
        <f>SUM(G9:G12)</f>
        <v>2320836</v>
      </c>
      <c r="I14" s="24">
        <f>ROUND(G14/E14,4)</f>
        <v>0.0552</v>
      </c>
    </row>
    <row r="15" spans="1:7" ht="12.75">
      <c r="A15" s="6"/>
      <c r="B15" s="6"/>
      <c r="C15" s="16"/>
      <c r="D15" s="6"/>
      <c r="E15" s="8"/>
      <c r="F15" s="1"/>
      <c r="G15" s="17"/>
    </row>
    <row r="16" spans="1:7" ht="12.75">
      <c r="A16" s="20" t="s">
        <v>17</v>
      </c>
      <c r="B16" s="12"/>
      <c r="C16" s="25">
        <v>0.06015</v>
      </c>
      <c r="D16" s="12"/>
      <c r="E16" s="26">
        <v>16000000</v>
      </c>
      <c r="F16" s="1"/>
      <c r="G16" s="9">
        <f>C16*E16</f>
        <v>962400</v>
      </c>
    </row>
    <row r="18" spans="1:9" ht="12.75">
      <c r="A18" s="11" t="s">
        <v>20</v>
      </c>
      <c r="E18" s="27">
        <f>SUM(E14:E16)</f>
        <v>58055000</v>
      </c>
      <c r="G18" s="27">
        <f>SUM(G14:G16)</f>
        <v>3283236</v>
      </c>
      <c r="I18" s="24">
        <f>ROUND(G18/E18,4)</f>
        <v>0.0566</v>
      </c>
    </row>
    <row r="20" spans="1:7" ht="12.75">
      <c r="A20" s="14" t="s">
        <v>18</v>
      </c>
      <c r="C20" s="29">
        <f>C16</f>
        <v>0.06015</v>
      </c>
      <c r="E20" s="28">
        <f>'[1]Page 1'!$M$10-E18</f>
        <v>6736243</v>
      </c>
      <c r="G20" s="9">
        <f>C20*E20</f>
        <v>405185.01645</v>
      </c>
    </row>
    <row r="22" spans="1:9" ht="13.5" thickBot="1">
      <c r="A22" s="11" t="s">
        <v>21</v>
      </c>
      <c r="E22" s="30">
        <f>SUM(E18:E20)</f>
        <v>64791243</v>
      </c>
      <c r="G22" s="30">
        <f>SUM(G18:G20)</f>
        <v>3688421.01645</v>
      </c>
      <c r="I22" s="24">
        <f>ROUND(G22/E22,4)</f>
        <v>0.0569</v>
      </c>
    </row>
    <row r="23" ht="13.5" thickTop="1"/>
  </sheetData>
  <mergeCells count="3">
    <mergeCell ref="A1:J1"/>
    <mergeCell ref="A2:J2"/>
    <mergeCell ref="A3:J3"/>
  </mergeCells>
  <printOptions/>
  <pageMargins left="1.25" right="0" top="1.75" bottom="0.25" header="0.5" footer="0.5"/>
  <pageSetup fitToHeight="1" fitToWidth="1" horizontalDpi="600" verticalDpi="600" orientation="portrait" r:id="rId1"/>
  <headerFooter alignWithMargins="0">
    <oddHeader>&amp;RAttachment PRM-6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cp:lastPrinted>2007-01-11T15:14:13Z</cp:lastPrinted>
  <dcterms:created xsi:type="dcterms:W3CDTF">2003-10-08T06:18:18Z</dcterms:created>
  <dcterms:modified xsi:type="dcterms:W3CDTF">2007-05-01T12:25:47Z</dcterms:modified>
  <cp:category/>
  <cp:version/>
  <cp:contentType/>
  <cp:contentStatus/>
</cp:coreProperties>
</file>