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295" windowHeight="13230" activeTab="0"/>
  </bookViews>
  <sheets>
    <sheet name="SP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<sst xmlns="http://schemas.openxmlformats.org/spreadsheetml/2006/main" count="33" uniqueCount="23">
  <si>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SP</t>
  </si>
  <si>
    <t>MINIMUM BILLS</t>
  </si>
  <si>
    <t>CUSTOMER CHARGE</t>
  </si>
  <si>
    <t>ENERGY CHARGE:</t>
  </si>
  <si>
    <t xml:space="preserve">    ALL CONSUMPTION</t>
  </si>
  <si>
    <t>TOTAL RATE SP</t>
  </si>
  <si>
    <t>CUSTOMER</t>
  </si>
  <si>
    <t>Current</t>
  </si>
  <si>
    <t>BILLS</t>
  </si>
  <si>
    <t>SALES</t>
  </si>
  <si>
    <t>Rates</t>
  </si>
  <si>
    <t>Revenue</t>
  </si>
  <si>
    <t>Calculated</t>
  </si>
  <si>
    <t>Proposed</t>
  </si>
  <si>
    <t>Final</t>
  </si>
  <si>
    <t>Increase /</t>
  </si>
  <si>
    <t>Rate</t>
  </si>
  <si>
    <t>Decrease</t>
  </si>
  <si>
    <t>Adjustments</t>
  </si>
  <si>
    <t>Check</t>
  </si>
  <si>
    <t>%</t>
  </si>
  <si>
    <t>Difference</t>
  </si>
  <si>
    <t>COSS Increase for Rate SP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</si>
</sst>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0000_);\(&quot;$&quot;#,##0.000000\)"/>
    <numFmt numFmtId="166" formatCode="0.0000_)"/>
    <numFmt numFmtId="167" formatCode="0.0000%"/>
    <numFmt numFmtId="168" formatCode="#,##0.000000_);\(#,##0.0000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7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37" fontId="4" fillId="0" borderId="1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24.421875" style="0" bestFit="1" customWidth="1"/>
    <col min="2" max="2" width="11.7109375" style="0" customWidth="1"/>
    <col min="3" max="6" width="10.7109375" style="0" customWidth="1"/>
    <col min="7" max="7" width="10.7109375" style="32" customWidth="1"/>
    <col min="8" max="8" width="10.7109375" style="0" customWidth="1"/>
    <col min="9" max="9" width="11.7109375" style="0" customWidth="1"/>
    <col min="10" max="10" width="10.7109375" style="32" customWidth="1"/>
    <col min="11" max="11" width="10.7109375" style="0" customWidth="1"/>
    <col min="12" max="12" width="10.7109375" style="39" customWidth="1"/>
  </cols>
  <sheetData>
    <row r="3" spans="6:12" ht="12.75">
      <c r="F3" s="28"/>
      <c r="G3" s="29" t="s">
        <v>12</v>
      </c>
      <c r="H3" s="28"/>
      <c r="I3" s="9" t="s">
        <v>14</v>
      </c>
      <c r="J3" s="34"/>
      <c r="K3" s="9" t="s">
        <v>14</v>
      </c>
      <c r="L3" s="35" t="s">
        <v>15</v>
      </c>
    </row>
    <row r="4" spans="2:12" ht="12.75">
      <c r="B4" s="8" t="s">
        <v>6</v>
      </c>
      <c r="C4" s="5"/>
      <c r="D4" s="8" t="s">
        <v>7</v>
      </c>
      <c r="E4" s="9" t="s">
        <v>7</v>
      </c>
      <c r="F4" s="9" t="s">
        <v>13</v>
      </c>
      <c r="G4" s="29" t="s">
        <v>13</v>
      </c>
      <c r="H4" s="9" t="s">
        <v>13</v>
      </c>
      <c r="I4" s="9" t="s">
        <v>16</v>
      </c>
      <c r="J4" s="29" t="s">
        <v>11</v>
      </c>
      <c r="K4" s="9" t="s">
        <v>13</v>
      </c>
      <c r="L4" s="35" t="s">
        <v>17</v>
      </c>
    </row>
    <row r="5" spans="1:12" ht="12.75">
      <c r="A5" s="1" t="s">
        <v>0</v>
      </c>
      <c r="B5" s="10" t="s">
        <v>8</v>
      </c>
      <c r="C5" s="11" t="s">
        <v>9</v>
      </c>
      <c r="D5" s="11" t="s">
        <v>10</v>
      </c>
      <c r="E5" s="12" t="s">
        <v>11</v>
      </c>
      <c r="F5" s="12" t="s">
        <v>11</v>
      </c>
      <c r="G5" s="30" t="s">
        <v>11</v>
      </c>
      <c r="H5" s="12" t="s">
        <v>10</v>
      </c>
      <c r="I5" s="12" t="s">
        <v>18</v>
      </c>
      <c r="J5" s="30" t="s">
        <v>19</v>
      </c>
      <c r="K5" s="12" t="s">
        <v>10</v>
      </c>
      <c r="L5" s="36" t="s">
        <v>20</v>
      </c>
    </row>
    <row r="6" spans="1:5" ht="12.75">
      <c r="A6" s="5"/>
      <c r="B6" s="2"/>
      <c r="C6" s="3"/>
      <c r="D6" s="4"/>
      <c r="E6" s="3"/>
    </row>
    <row r="7" spans="1:7" ht="12.75">
      <c r="A7" s="6" t="s">
        <v>1</v>
      </c>
      <c r="B7" s="13">
        <v>0</v>
      </c>
      <c r="C7" s="13"/>
      <c r="D7" s="14"/>
      <c r="E7" s="13">
        <v>0</v>
      </c>
      <c r="G7" s="32">
        <v>0</v>
      </c>
    </row>
    <row r="8" spans="1:5" ht="12.75">
      <c r="A8" s="5"/>
      <c r="B8" s="13"/>
      <c r="C8" s="15"/>
      <c r="D8" s="15"/>
      <c r="E8" s="16"/>
    </row>
    <row r="9" spans="1:12" ht="12.75">
      <c r="A9" s="6" t="s">
        <v>2</v>
      </c>
      <c r="B9" s="13">
        <v>320</v>
      </c>
      <c r="C9" s="13"/>
      <c r="D9" s="17">
        <v>5</v>
      </c>
      <c r="E9" s="18">
        <f>ROUND(B9*D9,0)</f>
        <v>1600</v>
      </c>
      <c r="G9" s="32">
        <v>3334</v>
      </c>
      <c r="H9">
        <f>ROUND(G9/B9,2)</f>
        <v>10.42</v>
      </c>
      <c r="I9" s="37">
        <v>-2.92</v>
      </c>
      <c r="J9" s="32">
        <f>ROUND(+B9*(H9+I9),0)</f>
        <v>2400</v>
      </c>
      <c r="K9" s="37">
        <f>+H9+I9</f>
        <v>7.5</v>
      </c>
      <c r="L9" s="39">
        <f>(K9-D9)/D9</f>
        <v>0.5</v>
      </c>
    </row>
    <row r="10" spans="1:5" ht="12.75">
      <c r="A10" s="5"/>
      <c r="B10" s="13"/>
      <c r="C10" s="15"/>
      <c r="D10" s="15"/>
      <c r="E10" s="16"/>
    </row>
    <row r="11" spans="1:5" ht="12.75">
      <c r="A11" s="7" t="s">
        <v>3</v>
      </c>
      <c r="B11" s="13"/>
      <c r="C11" s="15"/>
      <c r="D11" s="15"/>
      <c r="E11" s="16"/>
    </row>
    <row r="12" spans="1:12" ht="12.75">
      <c r="A12" s="1" t="s">
        <v>4</v>
      </c>
      <c r="B12" s="19"/>
      <c r="C12" s="19">
        <v>402000</v>
      </c>
      <c r="D12" s="20">
        <v>0.0859</v>
      </c>
      <c r="E12" s="21">
        <f>ROUND((C12*(D12)),0)</f>
        <v>34532</v>
      </c>
      <c r="G12" s="33">
        <f>+F15-G9</f>
        <v>36754</v>
      </c>
      <c r="H12">
        <f>ROUND(G12/C12,6)</f>
        <v>0.091428</v>
      </c>
      <c r="I12" s="38">
        <v>0.002323</v>
      </c>
      <c r="J12" s="33">
        <f>ROUND(+C12*(H12+I12),0)</f>
        <v>37688</v>
      </c>
      <c r="K12" s="38">
        <f>+H12+I12</f>
        <v>0.093751</v>
      </c>
      <c r="L12" s="39">
        <f>(K12-D12)/D12</f>
        <v>0.09139697322467982</v>
      </c>
    </row>
    <row r="13" spans="1:5" ht="12.75">
      <c r="A13" s="1"/>
      <c r="B13" s="13"/>
      <c r="C13" s="13"/>
      <c r="D13" s="22"/>
      <c r="E13" s="18"/>
    </row>
    <row r="14" spans="1:5" ht="12.75">
      <c r="A14" s="1"/>
      <c r="B14" s="23"/>
      <c r="C14" s="23"/>
      <c r="D14" s="24"/>
      <c r="E14" s="25"/>
    </row>
    <row r="15" spans="1:10" ht="13.5" thickBot="1">
      <c r="A15" s="1" t="s">
        <v>5</v>
      </c>
      <c r="B15" s="26">
        <f>B7+B9</f>
        <v>320</v>
      </c>
      <c r="C15" s="26">
        <f>C12</f>
        <v>402000</v>
      </c>
      <c r="D15" s="27"/>
      <c r="E15" s="26">
        <f>SUM(E7:E13)</f>
        <v>36132</v>
      </c>
      <c r="F15" s="42">
        <v>40088</v>
      </c>
      <c r="G15" s="31">
        <f>SUM(G7:G12)</f>
        <v>40088</v>
      </c>
      <c r="J15" s="31">
        <f>SUM(J7:J12)</f>
        <v>40088</v>
      </c>
    </row>
    <row r="16" ht="13.5" thickTop="1"/>
    <row r="17" spans="9:10" ht="13.5" thickBot="1">
      <c r="I17" t="s">
        <v>21</v>
      </c>
      <c r="J17" s="31">
        <f>+J15-G15</f>
        <v>0</v>
      </c>
    </row>
    <row r="18" spans="1:3" ht="13.5" thickTop="1">
      <c r="A18" t="s">
        <v>22</v>
      </c>
      <c r="B18" s="40">
        <v>4971</v>
      </c>
      <c r="C18" s="41">
        <f>B18/35117</f>
        <v>0.14155537204203092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Beagle</dc:creator>
  <cp:keywords/>
  <dc:description/>
  <cp:lastModifiedBy>bjb</cp:lastModifiedBy>
  <cp:lastPrinted>2006-05-24T21:16:00Z</cp:lastPrinted>
  <dcterms:created xsi:type="dcterms:W3CDTF">2006-05-16T13:46:40Z</dcterms:created>
  <dcterms:modified xsi:type="dcterms:W3CDTF">2006-07-13T14:25:01Z</dcterms:modified>
  <cp:category/>
  <cp:version/>
  <cp:contentType/>
  <cp:contentStatus/>
</cp:coreProperties>
</file>