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236" windowWidth="8352" windowHeight="4248" activeTab="0"/>
  </bookViews>
  <sheets>
    <sheet name="2nd new design" sheetId="1" r:id="rId1"/>
    <sheet name="1st design" sheetId="2" r:id="rId2"/>
  </sheets>
  <definedNames/>
  <calcPr fullCalcOnLoad="1"/>
</workbook>
</file>

<file path=xl/sharedStrings.xml><?xml version="1.0" encoding="utf-8"?>
<sst xmlns="http://schemas.openxmlformats.org/spreadsheetml/2006/main" count="32" uniqueCount="9">
  <si>
    <t>Monthly Distribution Resv Chrg</t>
  </si>
  <si>
    <t>DS</t>
  </si>
  <si>
    <t>DT</t>
  </si>
  <si>
    <t>DP</t>
  </si>
  <si>
    <t>TT</t>
  </si>
  <si>
    <t>kW</t>
  </si>
  <si>
    <t>Rev Req</t>
  </si>
  <si>
    <t>Monthly Transmission Resv Chrg</t>
  </si>
  <si>
    <t>rate per kW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</si>
</sst>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15" applyNumberFormat="1" applyAlignment="1">
      <alignment/>
    </xf>
    <xf numFmtId="44" fontId="0" fillId="0" borderId="0" xfId="17" applyAlignment="1">
      <alignment/>
    </xf>
    <xf numFmtId="0" fontId="0" fillId="0" borderId="0" xfId="0" applyAlignment="1" quotePrefix="1">
      <alignment horizontal="left"/>
    </xf>
    <xf numFmtId="167" fontId="0" fillId="0" borderId="0" xfId="17" applyNumberFormat="1" applyAlignment="1">
      <alignment/>
    </xf>
    <xf numFmtId="167" fontId="0" fillId="0" borderId="0" xfId="0" applyNumberFormat="1" applyAlignment="1">
      <alignment/>
    </xf>
    <xf numFmtId="165" fontId="0" fillId="0" borderId="0" xfId="15" applyNumberFormat="1" applyAlignment="1">
      <alignment/>
    </xf>
    <xf numFmtId="44" fontId="0" fillId="0" borderId="0" xfId="17" applyAlignment="1">
      <alignment/>
    </xf>
    <xf numFmtId="167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7"/>
  <sheetViews>
    <sheetView tabSelected="1" workbookViewId="0" topLeftCell="A1">
      <selection activeCell="E2" sqref="E2"/>
    </sheetView>
  </sheetViews>
  <sheetFormatPr defaultColWidth="9.140625" defaultRowHeight="12.75"/>
  <cols>
    <col min="3" max="3" width="22.8515625" style="0" bestFit="1" customWidth="1"/>
    <col min="4" max="4" width="18.7109375" style="0" bestFit="1" customWidth="1"/>
  </cols>
  <sheetData>
    <row r="1" ht="12.75">
      <c r="B1" t="s">
        <v>0</v>
      </c>
    </row>
    <row r="2" spans="3:5" ht="12.75">
      <c r="C2" t="s">
        <v>5</v>
      </c>
      <c r="D2" t="s">
        <v>6</v>
      </c>
      <c r="E2" s="5" t="s">
        <v>8</v>
      </c>
    </row>
    <row r="3" spans="2:5" ht="12.75">
      <c r="B3" t="s">
        <v>1</v>
      </c>
      <c r="C3" s="6">
        <v>3720718</v>
      </c>
      <c r="D3" s="7">
        <v>10006228</v>
      </c>
      <c r="E3" s="8">
        <f>D3/C3</f>
        <v>2.689327167498316</v>
      </c>
    </row>
    <row r="4" spans="2:5" ht="12.75">
      <c r="B4" t="s">
        <v>2</v>
      </c>
      <c r="C4" s="6">
        <f>268302+249229+474008+435861+599295+1131600</f>
        <v>3158295</v>
      </c>
      <c r="D4" s="7">
        <f>5459581+2346541</f>
        <v>7806122</v>
      </c>
      <c r="E4" s="8">
        <f>D4/C4</f>
        <v>2.47162535481961</v>
      </c>
    </row>
    <row r="5" spans="2:5" ht="12.75">
      <c r="B5" t="s">
        <v>3</v>
      </c>
      <c r="C5" s="6">
        <v>76672</v>
      </c>
      <c r="D5" s="7">
        <v>220958</v>
      </c>
      <c r="E5" s="8">
        <f>D5/C5</f>
        <v>2.8818603923205344</v>
      </c>
    </row>
    <row r="6" spans="2:5" ht="12.75">
      <c r="B6" t="s">
        <v>4</v>
      </c>
      <c r="C6" s="6">
        <f>143553+338689</f>
        <v>482242</v>
      </c>
      <c r="D6" s="7">
        <v>0</v>
      </c>
      <c r="E6" s="8">
        <f>D6/C6</f>
        <v>0</v>
      </c>
    </row>
    <row r="7" ht="12.75">
      <c r="E7" s="5"/>
    </row>
    <row r="8" ht="12.75">
      <c r="E8" s="5"/>
    </row>
    <row r="9" ht="12.75">
      <c r="E9" s="5"/>
    </row>
    <row r="10" ht="12.75">
      <c r="E10" s="5"/>
    </row>
    <row r="11" spans="2:5" ht="12.75">
      <c r="B11" s="3" t="s">
        <v>7</v>
      </c>
      <c r="E11" s="5"/>
    </row>
    <row r="12" spans="3:5" ht="12.75">
      <c r="C12" t="s">
        <v>5</v>
      </c>
      <c r="D12" t="s">
        <v>6</v>
      </c>
      <c r="E12" s="5" t="s">
        <v>8</v>
      </c>
    </row>
    <row r="13" spans="2:5" ht="12.75">
      <c r="B13" t="s">
        <v>1</v>
      </c>
      <c r="C13" s="6">
        <v>3720718</v>
      </c>
      <c r="D13" s="7">
        <v>4893899</v>
      </c>
      <c r="E13" s="8">
        <f>D13/C13</f>
        <v>1.3153103782657003</v>
      </c>
    </row>
    <row r="14" spans="2:5" ht="12.75">
      <c r="B14" t="s">
        <v>2</v>
      </c>
      <c r="C14" s="6">
        <f>268302+249229+474008+435861+599295+1131600</f>
        <v>3158295</v>
      </c>
      <c r="D14" s="7">
        <f>1454753+2681662</f>
        <v>4136415</v>
      </c>
      <c r="E14" s="8">
        <f>D14/C14</f>
        <v>1.3096987456839846</v>
      </c>
    </row>
    <row r="15" spans="2:5" ht="12.75">
      <c r="B15" t="s">
        <v>3</v>
      </c>
      <c r="C15" s="6">
        <v>76672</v>
      </c>
      <c r="D15" s="7">
        <v>143450</v>
      </c>
      <c r="E15" s="8">
        <f>D15/C15</f>
        <v>1.8709568030050083</v>
      </c>
    </row>
    <row r="16" spans="2:5" ht="12.75">
      <c r="B16" t="s">
        <v>4</v>
      </c>
      <c r="C16" s="6">
        <f>143553+338689</f>
        <v>482242</v>
      </c>
      <c r="D16" s="7">
        <v>595830</v>
      </c>
      <c r="E16" s="8">
        <f>D16/C16</f>
        <v>1.2355414916162424</v>
      </c>
    </row>
    <row r="17" ht="12.75">
      <c r="E17" s="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7"/>
  <sheetViews>
    <sheetView workbookViewId="0" topLeftCell="A1">
      <selection activeCell="E12" sqref="E12"/>
    </sheetView>
  </sheetViews>
  <sheetFormatPr defaultColWidth="9.140625" defaultRowHeight="12.75"/>
  <cols>
    <col min="3" max="3" width="22.8515625" style="0" bestFit="1" customWidth="1"/>
    <col min="4" max="4" width="15.140625" style="0" bestFit="1" customWidth="1"/>
  </cols>
  <sheetData>
    <row r="1" ht="12.75">
      <c r="B1" t="s">
        <v>0</v>
      </c>
    </row>
    <row r="2" spans="3:5" ht="12.75">
      <c r="C2" t="s">
        <v>5</v>
      </c>
      <c r="D2" t="s">
        <v>6</v>
      </c>
      <c r="E2" s="5" t="s">
        <v>8</v>
      </c>
    </row>
    <row r="3" spans="2:5" ht="12.75">
      <c r="B3" t="s">
        <v>1</v>
      </c>
      <c r="C3" s="1">
        <v>3720718</v>
      </c>
      <c r="D3" s="2">
        <v>9940446</v>
      </c>
      <c r="E3" s="4">
        <f>D3/C3</f>
        <v>2.671647246579827</v>
      </c>
    </row>
    <row r="4" spans="2:5" ht="12.75">
      <c r="B4" t="s">
        <v>2</v>
      </c>
      <c r="C4" s="1">
        <f>268302+249229+474008+435861+599295+1131600</f>
        <v>3158295</v>
      </c>
      <c r="D4" s="2">
        <f>5420260+2326958</f>
        <v>7747218</v>
      </c>
      <c r="E4" s="4">
        <f>D4/C4</f>
        <v>2.452974785445945</v>
      </c>
    </row>
    <row r="5" spans="2:5" ht="12.75">
      <c r="B5" t="s">
        <v>3</v>
      </c>
      <c r="C5" s="1">
        <v>76672</v>
      </c>
      <c r="D5" s="2">
        <v>219265</v>
      </c>
      <c r="E5" s="4">
        <f>D5/C5</f>
        <v>2.859779319699499</v>
      </c>
    </row>
    <row r="6" spans="2:5" ht="12.75">
      <c r="B6" t="s">
        <v>4</v>
      </c>
      <c r="C6" s="1">
        <f>143553+338689</f>
        <v>482242</v>
      </c>
      <c r="D6" s="2">
        <v>0</v>
      </c>
      <c r="E6" s="4">
        <f>D6/C6</f>
        <v>0</v>
      </c>
    </row>
    <row r="7" ht="12.75">
      <c r="E7" s="5"/>
    </row>
    <row r="8" ht="12.75">
      <c r="E8" s="5"/>
    </row>
    <row r="9" ht="12.75">
      <c r="E9" s="5"/>
    </row>
    <row r="10" ht="12.75">
      <c r="E10" s="5"/>
    </row>
    <row r="11" spans="2:5" ht="12.75">
      <c r="B11" s="3" t="s">
        <v>7</v>
      </c>
      <c r="E11" s="5"/>
    </row>
    <row r="12" spans="3:5" ht="12.75">
      <c r="C12" t="s">
        <v>5</v>
      </c>
      <c r="D12" t="s">
        <v>6</v>
      </c>
      <c r="E12" s="5" t="s">
        <v>8</v>
      </c>
    </row>
    <row r="13" spans="2:5" ht="12.75">
      <c r="B13" t="s">
        <v>1</v>
      </c>
      <c r="C13" s="1">
        <v>3720718</v>
      </c>
      <c r="D13" s="2">
        <v>4894567</v>
      </c>
      <c r="E13" s="4">
        <f>D13/C13</f>
        <v>1.3154899135059417</v>
      </c>
    </row>
    <row r="14" spans="2:5" ht="12.75">
      <c r="B14" t="s">
        <v>2</v>
      </c>
      <c r="C14" s="1">
        <f>268302+249229+474008+435861+599295+1131600</f>
        <v>3158295</v>
      </c>
      <c r="D14" s="2">
        <f>1455007+2682084</f>
        <v>4137091</v>
      </c>
      <c r="E14" s="4">
        <f>D14/C14</f>
        <v>1.3099127852211399</v>
      </c>
    </row>
    <row r="15" spans="2:5" ht="12.75">
      <c r="B15" t="s">
        <v>3</v>
      </c>
      <c r="C15" s="1">
        <v>76672</v>
      </c>
      <c r="D15" s="2">
        <v>143477</v>
      </c>
      <c r="E15" s="4">
        <f>D15/C15</f>
        <v>1.8713089524207012</v>
      </c>
    </row>
    <row r="16" spans="2:5" ht="12.75">
      <c r="B16" t="s">
        <v>4</v>
      </c>
      <c r="C16" s="1">
        <f>143553+338689</f>
        <v>482242</v>
      </c>
      <c r="D16" s="2">
        <v>595933</v>
      </c>
      <c r="E16" s="4">
        <f>D16/C16</f>
        <v>1.2357550773263217</v>
      </c>
    </row>
    <row r="17" ht="12.75">
      <c r="E17" s="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Pipher</dc:creator>
  <cp:keywords/>
  <dc:description/>
  <cp:lastModifiedBy>Jeff Pipher</cp:lastModifiedBy>
  <cp:lastPrinted>2006-05-19T20:20:46Z</cp:lastPrinted>
  <dcterms:created xsi:type="dcterms:W3CDTF">2006-05-17T12:35:48Z</dcterms:created>
  <dcterms:modified xsi:type="dcterms:W3CDTF">2006-05-25T13:53:47Z</dcterms:modified>
  <cp:category/>
  <cp:version/>
  <cp:contentType/>
  <cp:contentStatus/>
</cp:coreProperties>
</file>