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Item 8a O&amp;M  FERC mo Oct-Mar" sheetId="1" r:id="rId1"/>
    <sheet name="Item 8b O&amp;M  by FERC annual  " sheetId="2" r:id="rId2"/>
  </sheets>
  <definedNames>
    <definedName name="_xlnm.Print_Area" localSheetId="1">'Item 8b O&amp;M  by FERC annual  '!$A$1:$E$163</definedName>
    <definedName name="_xlnm.Print_Titles" localSheetId="0">'Item 8a O&amp;M  FERC mo Oct-Mar'!$1:$11</definedName>
    <definedName name="_xlnm.Print_Titles" localSheetId="1">'Item 8b O&amp;M  by FERC annual  '!$1:$11</definedName>
  </definedNames>
  <calcPr fullCalcOnLoad="1"/>
</workbook>
</file>

<file path=xl/sharedStrings.xml><?xml version="1.0" encoding="utf-8"?>
<sst xmlns="http://schemas.openxmlformats.org/spreadsheetml/2006/main" count="319" uniqueCount="147">
  <si>
    <t>Atmos Energy Corporation</t>
  </si>
  <si>
    <t>Kentucky</t>
  </si>
  <si>
    <t>Operating &amp; Maintenance Expenses by FERC Account</t>
  </si>
  <si>
    <t>Case Number 2005-00057</t>
  </si>
  <si>
    <t>Line</t>
  </si>
  <si>
    <t>Acct</t>
  </si>
  <si>
    <t>Account</t>
  </si>
  <si>
    <t>No.</t>
  </si>
  <si>
    <t>No. (S)</t>
  </si>
  <si>
    <t>Title</t>
  </si>
  <si>
    <t>(a)</t>
  </si>
  <si>
    <t>(b)</t>
  </si>
  <si>
    <t>(c)</t>
  </si>
  <si>
    <t>(d)</t>
  </si>
  <si>
    <t>OPERATING EXPENSES</t>
  </si>
  <si>
    <t>Production Expense - Operation</t>
  </si>
  <si>
    <t>Miscellaneous production expenses</t>
  </si>
  <si>
    <t>Gas wells expenses</t>
  </si>
  <si>
    <t>Field lines expenses</t>
  </si>
  <si>
    <t>Other expenses</t>
  </si>
  <si>
    <t>Total Production Expense - Operation</t>
  </si>
  <si>
    <t>Natural Gas Storage Expense - Operation</t>
  </si>
  <si>
    <t>Operation supervision and engineering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</si>
  <si>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</si>
  <si>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</si>
  <si>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</si>
  <si>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</si>
  <si>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</si>
  <si>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Purification expenses</t>
  </si>
  <si>
    <t>Storage well royalties</t>
  </si>
  <si>
    <t>Rents</t>
  </si>
  <si>
    <t>Total Nat. Gas Storage Expense - Operation</t>
  </si>
  <si>
    <t>Natural Gas Storage Expense - Maintenance</t>
  </si>
  <si>
    <t>Maintenance of structures and improvements</t>
  </si>
  <si>
    <t>Maintenance of reservoirs and wells</t>
  </si>
  <si>
    <t>Maintenance of compressor station equipment</t>
  </si>
  <si>
    <t>Maintenance of regulating station equipment</t>
  </si>
  <si>
    <t>Maintenance of regulating purification equipment</t>
  </si>
  <si>
    <t>Total Natural Gas Storage Expense - Maintenance</t>
  </si>
  <si>
    <t>Other Storage Expenses - Operation</t>
  </si>
  <si>
    <t>Operation labor and expenses</t>
  </si>
  <si>
    <t>Other Storage Expense - Operation</t>
  </si>
  <si>
    <t>Transmission Expenses - Operation</t>
  </si>
  <si>
    <t>System control and load dispatching</t>
  </si>
  <si>
    <t>Compressor station labor and expenses</t>
  </si>
  <si>
    <t>Mains expenses</t>
  </si>
  <si>
    <t>Total Transmission Expenses - Operation</t>
  </si>
  <si>
    <t>Transmission Expenses - Maintenance</t>
  </si>
  <si>
    <t>Maintenance supervision and engineering</t>
  </si>
  <si>
    <t>Maintenance of mains</t>
  </si>
  <si>
    <t>Maintenance of measuring and regulating station equip</t>
  </si>
  <si>
    <t>Total Transmission Expenses - Maintenance</t>
  </si>
  <si>
    <t>Purchased Gas Cost - Operation</t>
  </si>
  <si>
    <t>Natural gas transmission line purchases. purchases</t>
  </si>
  <si>
    <t>Natural gas city gate purchases</t>
  </si>
  <si>
    <t>Transportation to city gate</t>
  </si>
  <si>
    <t>Purchased gas cost adjustments - residential</t>
  </si>
  <si>
    <t xml:space="preserve">Purchased gas cost adjustments - commercial </t>
  </si>
  <si>
    <t xml:space="preserve">Purchased gas cost adjustments - industrial </t>
  </si>
  <si>
    <t xml:space="preserve">Purchased gas cost adjustments - public authorities </t>
  </si>
  <si>
    <t xml:space="preserve">Purchased gas cost adjustments - transportation sales </t>
  </si>
  <si>
    <t>Unbilled purchased gas cost adjustments - cost</t>
  </si>
  <si>
    <t>PGA offset to unrecovered gas cost</t>
  </si>
  <si>
    <t>Exchange gas</t>
  </si>
  <si>
    <t>Purchsed gas expenses.</t>
  </si>
  <si>
    <t>Gas withdrawn from storage-Debit</t>
  </si>
  <si>
    <t>Gas delivered to storage-Credit</t>
  </si>
  <si>
    <t>Gas used for other utility operations-Credit</t>
  </si>
  <si>
    <t>Other gas supply expenses</t>
  </si>
  <si>
    <t>Total Purchased Gas Cost</t>
  </si>
  <si>
    <t>Distribution Expenses - Operation</t>
  </si>
  <si>
    <t>Distribution load dispatching</t>
  </si>
  <si>
    <t>Mains and services expenses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</si>
  <si>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</si>
  <si>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</si>
  <si>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</si>
  <si>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Meter and house regulator expenses</t>
  </si>
  <si>
    <t>Customer installations expenses</t>
  </si>
  <si>
    <t>Total Distribution Expenses - Operation</t>
  </si>
  <si>
    <t>Distribution Expenses - Maintenance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</si>
  <si>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</si>
  <si>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</si>
  <si>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</si>
  <si>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Maintenance of services</t>
  </si>
  <si>
    <t>Maintenance of meters and house regulators</t>
  </si>
  <si>
    <t>Maintenance of other equipment</t>
  </si>
  <si>
    <t>Total Distribution Expenses - Maintenance</t>
  </si>
  <si>
    <t>Customer Accounts Expenses - Operation</t>
  </si>
  <si>
    <t>Supervision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</si>
  <si>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</si>
  <si>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</si>
  <si>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</si>
  <si>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</si>
  <si>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Accounts Expenses - Operation</t>
  </si>
  <si>
    <t>Customer Service &amp; Information - Operation</t>
  </si>
  <si>
    <t>Customer assistance expenses</t>
  </si>
  <si>
    <t>Informational and instructional advertising expenses</t>
  </si>
  <si>
    <t>Miscellaneous customer service and informational expenses</t>
  </si>
  <si>
    <t>Total Customer Service &amp; Information - Operation</t>
  </si>
  <si>
    <t>Sales Expense</t>
  </si>
  <si>
    <t>Demonstrating and selling expenses</t>
  </si>
  <si>
    <t>Advertising expenses</t>
  </si>
  <si>
    <t>Miscellaneous sales expenses</t>
  </si>
  <si>
    <t>Total Sales Expense</t>
  </si>
  <si>
    <t>Administrative and General Expenses - Operation</t>
  </si>
  <si>
    <t>Administrative and general salaries</t>
  </si>
  <si>
    <t>Office supplies and expenses</t>
  </si>
  <si>
    <t>Administrative expenses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</si>
  <si>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</si>
  <si>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</si>
  <si>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</si>
  <si>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</si>
  <si>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</si>
  <si>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</si>
  <si>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</si>
  <si>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</si>
  <si>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Total Administrative and General Expenses - Operation</t>
  </si>
  <si>
    <t>Administrative and General Expenses - Maintenance</t>
  </si>
  <si>
    <t>Maintenance of general plant</t>
  </si>
  <si>
    <t>Total Administrative and General Expenses - Maintenance</t>
  </si>
  <si>
    <t>Total Operation and Maintenance Expense</t>
  </si>
  <si>
    <t>403-406</t>
  </si>
  <si>
    <t>Depreciation and Amortization</t>
  </si>
  <si>
    <t>Taxes Other than Income Taxes</t>
  </si>
  <si>
    <t>4091&amp;4101</t>
  </si>
  <si>
    <t>Provision for Federal and State Income Taxes</t>
  </si>
  <si>
    <t>TOTAL OPERATING EXPENSE (incl Gas Cost)</t>
  </si>
  <si>
    <t>Please note:  Allocations of Depreciation and Taxes Other were transferred to O &amp; M expense in the monthly reports (Item 1).  The</t>
  </si>
  <si>
    <t>Company had historically recorded these allocations to O &amp; M expense and the Company continued to show amounts consistent with</t>
  </si>
  <si>
    <t xml:space="preserve">this historic process for comparison purposes. </t>
  </si>
  <si>
    <t>(e)</t>
  </si>
  <si>
    <t>Maps and records</t>
  </si>
  <si>
    <t>Odorization</t>
  </si>
  <si>
    <t>Maintenance of other plant</t>
  </si>
  <si>
    <t>Duplicate Charges - Credit</t>
  </si>
  <si>
    <t>For the Period 12 Months ended March 31, 2006</t>
  </si>
  <si>
    <t>12 months ended:</t>
  </si>
  <si>
    <t>Amount</t>
  </si>
  <si>
    <t>Reference to AG_1-49</t>
  </si>
  <si>
    <t>No. (s)</t>
  </si>
  <si>
    <t>DR date 6-14-06 item 8b</t>
  </si>
  <si>
    <t>Witness:  Dan Meziere</t>
  </si>
  <si>
    <t>DR date 6-14-06 item 8a Oct 05 - Mar 06</t>
  </si>
  <si>
    <t>For the Months October 2005 through March 2006</t>
  </si>
  <si>
    <t>(f)</t>
  </si>
  <si>
    <t>(g)</t>
  </si>
  <si>
    <t>(h)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</si>
</sst>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dd\,\ mmmm\ dd\,\ yyyy"/>
    <numFmt numFmtId="166" formatCode="m/d/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center"/>
    </xf>
    <xf numFmtId="0" fontId="0" fillId="2" borderId="0" xfId="0" applyFill="1" applyAlignment="1">
      <alignment horizontal="right"/>
    </xf>
    <xf numFmtId="166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1" fontId="0" fillId="2" borderId="0" xfId="0" applyNumberFormat="1" applyFill="1" applyAlignment="1">
      <alignment/>
    </xf>
    <xf numFmtId="37" fontId="0" fillId="2" borderId="0" xfId="0" applyNumberFormat="1" applyFont="1" applyFill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0" xfId="0" applyNumberFormat="1" applyFill="1" applyAlignment="1">
      <alignment/>
    </xf>
    <xf numFmtId="41" fontId="0" fillId="2" borderId="0" xfId="0" applyNumberFormat="1" applyFont="1" applyFill="1" applyAlignment="1">
      <alignment/>
    </xf>
    <xf numFmtId="41" fontId="0" fillId="2" borderId="1" xfId="0" applyNumberFormat="1" applyFill="1" applyBorder="1" applyAlignment="1">
      <alignment/>
    </xf>
    <xf numFmtId="43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41" fontId="0" fillId="2" borderId="1" xfId="0" applyNumberFormat="1" applyFont="1" applyFill="1" applyBorder="1" applyAlignment="1">
      <alignment/>
    </xf>
    <xf numFmtId="166" fontId="1" fillId="2" borderId="0" xfId="0" applyNumberFormat="1" applyFont="1" applyFill="1" applyAlignment="1">
      <alignment horizontal="right"/>
    </xf>
    <xf numFmtId="0" fontId="0" fillId="2" borderId="0" xfId="0" applyFill="1" applyAlignment="1" quotePrefix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SheetLayoutView="100" workbookViewId="0" topLeftCell="C4">
      <selection activeCell="G1" sqref="G1"/>
    </sheetView>
  </sheetViews>
  <sheetFormatPr defaultColWidth="9.140625" defaultRowHeight="12.75"/>
  <cols>
    <col min="1" max="1" width="5.7109375" style="1" customWidth="1"/>
    <col min="2" max="2" width="10.28125" style="1" customWidth="1"/>
    <col min="3" max="3" width="52.57421875" style="1" customWidth="1"/>
    <col min="4" max="4" width="12.8515625" style="1" bestFit="1" customWidth="1"/>
    <col min="5" max="5" width="13.28125" style="1" customWidth="1"/>
    <col min="6" max="6" width="13.8515625" style="1" customWidth="1"/>
    <col min="7" max="7" width="11.7109375" style="1" customWidth="1"/>
    <col min="8" max="8" width="12.7109375" style="1" customWidth="1"/>
    <col min="9" max="9" width="14.28125" style="1" customWidth="1"/>
    <col min="10" max="16384" width="9.140625" style="1" customWidth="1"/>
  </cols>
  <sheetData>
    <row r="1" ht="12.75">
      <c r="G1" s="1" t="s">
        <v>0</v>
      </c>
    </row>
    <row r="2" spans="3:7" ht="12.75">
      <c r="C2" s="2"/>
      <c r="G2" s="1" t="s">
        <v>1</v>
      </c>
    </row>
    <row r="3" spans="1:7" ht="12.75">
      <c r="A3" s="3"/>
      <c r="B3" s="22" t="s">
        <v>2</v>
      </c>
      <c r="C3" s="22"/>
      <c r="D3" s="22"/>
      <c r="G3" s="1" t="s">
        <v>3</v>
      </c>
    </row>
    <row r="4" spans="1:7" ht="12.75">
      <c r="A4" s="3"/>
      <c r="B4" s="22" t="s">
        <v>143</v>
      </c>
      <c r="C4" s="22"/>
      <c r="D4" s="22"/>
      <c r="G4" s="1" t="s">
        <v>142</v>
      </c>
    </row>
    <row r="5" spans="1:7" ht="12.75">
      <c r="A5" s="3"/>
      <c r="B5" s="21"/>
      <c r="C5" s="21"/>
      <c r="D5" s="21"/>
      <c r="G5" s="1" t="s">
        <v>138</v>
      </c>
    </row>
    <row r="6" ht="12.75">
      <c r="G6" s="1" t="s">
        <v>141</v>
      </c>
    </row>
    <row r="7" spans="1:6" ht="12.75">
      <c r="A7" s="1" t="s">
        <v>4</v>
      </c>
      <c r="B7" s="4" t="s">
        <v>5</v>
      </c>
      <c r="C7" s="4" t="s">
        <v>6</v>
      </c>
      <c r="D7" s="4"/>
      <c r="E7" s="4"/>
      <c r="F7" s="4"/>
    </row>
    <row r="8" spans="1:6" ht="12.75">
      <c r="A8" s="1" t="s">
        <v>7</v>
      </c>
      <c r="B8" s="4" t="s">
        <v>8</v>
      </c>
      <c r="C8" s="4" t="s">
        <v>9</v>
      </c>
      <c r="D8" s="4"/>
      <c r="E8" s="4"/>
      <c r="F8" s="4"/>
    </row>
    <row r="9" spans="2:9" ht="12.75">
      <c r="B9" s="5" t="s">
        <v>10</v>
      </c>
      <c r="C9" s="5" t="s">
        <v>11</v>
      </c>
      <c r="D9" s="5" t="s">
        <v>12</v>
      </c>
      <c r="E9" s="5" t="s">
        <v>13</v>
      </c>
      <c r="F9" s="5" t="s">
        <v>130</v>
      </c>
      <c r="G9" s="5" t="s">
        <v>144</v>
      </c>
      <c r="H9" s="5" t="s">
        <v>145</v>
      </c>
      <c r="I9" s="5" t="s">
        <v>146</v>
      </c>
    </row>
    <row r="10" spans="2:7" ht="12.75">
      <c r="B10" s="5"/>
      <c r="C10" s="5"/>
      <c r="D10" s="5"/>
      <c r="E10" s="5"/>
      <c r="F10" s="5"/>
      <c r="G10" s="5"/>
    </row>
    <row r="11" spans="3:9" ht="12.75">
      <c r="C11" s="6"/>
      <c r="D11" s="7">
        <v>38656</v>
      </c>
      <c r="E11" s="7">
        <v>38686</v>
      </c>
      <c r="F11" s="7">
        <v>38717</v>
      </c>
      <c r="G11" s="7">
        <v>38748</v>
      </c>
      <c r="H11" s="7">
        <v>38776</v>
      </c>
      <c r="I11" s="7">
        <v>38807</v>
      </c>
    </row>
    <row r="12" spans="1:5" ht="12.75">
      <c r="A12" s="1">
        <v>1</v>
      </c>
      <c r="C12" s="8" t="s">
        <v>14</v>
      </c>
      <c r="D12" s="8"/>
      <c r="E12" s="9"/>
    </row>
    <row r="13" spans="1:5" ht="12.75">
      <c r="A13" s="1">
        <v>2</v>
      </c>
      <c r="C13" s="8" t="s">
        <v>15</v>
      </c>
      <c r="D13" s="8"/>
      <c r="E13" s="9"/>
    </row>
    <row r="14" spans="1:9" ht="12.75">
      <c r="A14" s="1">
        <v>3</v>
      </c>
      <c r="B14" s="1">
        <v>7350</v>
      </c>
      <c r="C14" s="1" t="s">
        <v>16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2.75">
      <c r="A15" s="1">
        <v>4</v>
      </c>
      <c r="B15" s="1">
        <v>7520</v>
      </c>
      <c r="C15" s="1" t="s">
        <v>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9">
        <v>250</v>
      </c>
    </row>
    <row r="16" spans="1:9" ht="12.75">
      <c r="A16" s="1">
        <v>5</v>
      </c>
      <c r="B16" s="1">
        <v>7530</v>
      </c>
      <c r="C16" s="1" t="s">
        <v>18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2.75">
      <c r="A17" s="1">
        <v>6</v>
      </c>
      <c r="B17" s="1">
        <v>7590</v>
      </c>
      <c r="C17" s="1" t="s">
        <v>19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2.75">
      <c r="A18" s="1">
        <v>7</v>
      </c>
      <c r="C18" s="4" t="s">
        <v>20</v>
      </c>
      <c r="D18" s="13">
        <f aca="true" t="shared" si="0" ref="D18:I18">SUM(D14:D17)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250</v>
      </c>
    </row>
    <row r="19" spans="1:5" ht="12.75">
      <c r="A19" s="1">
        <v>8</v>
      </c>
      <c r="D19" s="9"/>
      <c r="E19" s="9"/>
    </row>
    <row r="20" spans="1:5" ht="12.75">
      <c r="A20" s="1">
        <v>9</v>
      </c>
      <c r="C20" s="8" t="s">
        <v>21</v>
      </c>
      <c r="D20" s="9"/>
      <c r="E20" s="9"/>
    </row>
    <row r="21" spans="1:9" ht="12.75">
      <c r="A21" s="1">
        <v>10</v>
      </c>
      <c r="B21" s="1">
        <v>8140</v>
      </c>
      <c r="C21" s="1" t="s">
        <v>22</v>
      </c>
      <c r="D21" s="9">
        <v>-54</v>
      </c>
      <c r="E21" s="9">
        <v>-34</v>
      </c>
      <c r="F21" s="9">
        <v>-176</v>
      </c>
      <c r="G21" s="9">
        <v>1350</v>
      </c>
      <c r="H21" s="9">
        <v>638</v>
      </c>
      <c r="I21" s="9">
        <v>1974</v>
      </c>
    </row>
    <row r="22" spans="1:9" ht="12.75">
      <c r="A22" s="1">
        <v>11</v>
      </c>
      <c r="B22" s="1">
        <v>8150</v>
      </c>
      <c r="C22" s="1" t="s">
        <v>131</v>
      </c>
      <c r="D22" s="11">
        <v>0</v>
      </c>
      <c r="E22" s="11">
        <v>0</v>
      </c>
      <c r="F22" s="9">
        <v>125</v>
      </c>
      <c r="G22" s="11">
        <v>0</v>
      </c>
      <c r="H22" s="11">
        <v>0</v>
      </c>
      <c r="I22" s="11">
        <v>0</v>
      </c>
    </row>
    <row r="23" spans="1:9" ht="12.75">
      <c r="A23" s="1">
        <v>12</v>
      </c>
      <c r="B23" s="1">
        <v>8160</v>
      </c>
      <c r="C23" s="1" t="s">
        <v>23</v>
      </c>
      <c r="D23" s="9">
        <v>722</v>
      </c>
      <c r="E23" s="9">
        <v>3442</v>
      </c>
      <c r="F23" s="9">
        <v>3874</v>
      </c>
      <c r="G23" s="9">
        <v>2519</v>
      </c>
      <c r="H23" s="9">
        <v>3690</v>
      </c>
      <c r="I23" s="9">
        <v>4651</v>
      </c>
    </row>
    <row r="24" spans="1:9" ht="12.75">
      <c r="A24" s="1">
        <v>13</v>
      </c>
      <c r="B24" s="1">
        <v>8170</v>
      </c>
      <c r="C24" s="1" t="s">
        <v>24</v>
      </c>
      <c r="D24" s="9">
        <v>705</v>
      </c>
      <c r="E24" s="9">
        <v>3510</v>
      </c>
      <c r="F24" s="9">
        <v>1379</v>
      </c>
      <c r="G24" s="9">
        <v>2544</v>
      </c>
      <c r="H24" s="9">
        <v>5212</v>
      </c>
      <c r="I24" s="9">
        <v>4183</v>
      </c>
    </row>
    <row r="25" spans="1:9" ht="12.75">
      <c r="A25" s="1">
        <v>14</v>
      </c>
      <c r="B25" s="1">
        <v>8180</v>
      </c>
      <c r="C25" s="1" t="s">
        <v>25</v>
      </c>
      <c r="D25" s="9">
        <v>2647</v>
      </c>
      <c r="E25" s="9">
        <v>6588</v>
      </c>
      <c r="F25" s="9">
        <v>4865</v>
      </c>
      <c r="G25" s="9">
        <v>8732</v>
      </c>
      <c r="H25" s="9">
        <v>3166</v>
      </c>
      <c r="I25" s="9">
        <v>6723</v>
      </c>
    </row>
    <row r="26" spans="1:9" ht="12.75">
      <c r="A26" s="1">
        <v>15</v>
      </c>
      <c r="B26" s="1">
        <v>8190</v>
      </c>
      <c r="C26" s="1" t="s">
        <v>26</v>
      </c>
      <c r="D26" s="9">
        <v>1012</v>
      </c>
      <c r="E26" s="9">
        <v>1284</v>
      </c>
      <c r="F26" s="9">
        <v>913</v>
      </c>
      <c r="G26" s="9">
        <v>957</v>
      </c>
      <c r="H26" s="9">
        <v>857</v>
      </c>
      <c r="I26" s="9">
        <v>677</v>
      </c>
    </row>
    <row r="27" spans="1:9" ht="12.75">
      <c r="A27" s="1">
        <v>16</v>
      </c>
      <c r="B27" s="1">
        <v>8200</v>
      </c>
      <c r="C27" s="1" t="s">
        <v>27</v>
      </c>
      <c r="D27" s="9">
        <v>480</v>
      </c>
      <c r="E27" s="9">
        <v>301</v>
      </c>
      <c r="F27" s="9">
        <v>1586</v>
      </c>
      <c r="G27" s="9">
        <v>1813</v>
      </c>
      <c r="H27" s="9">
        <v>2451</v>
      </c>
      <c r="I27" s="9">
        <v>3025</v>
      </c>
    </row>
    <row r="28" spans="1:9" ht="12.75">
      <c r="A28" s="1">
        <v>17</v>
      </c>
      <c r="B28" s="1">
        <v>8210</v>
      </c>
      <c r="C28" s="1" t="s">
        <v>28</v>
      </c>
      <c r="D28" s="9">
        <v>264</v>
      </c>
      <c r="E28" s="9">
        <v>2553</v>
      </c>
      <c r="F28" s="9">
        <v>2791</v>
      </c>
      <c r="G28" s="9">
        <v>3321</v>
      </c>
      <c r="H28" s="9">
        <v>4346</v>
      </c>
      <c r="I28" s="9">
        <v>3332</v>
      </c>
    </row>
    <row r="29" spans="1:9" ht="12.75">
      <c r="A29" s="1">
        <v>18</v>
      </c>
      <c r="B29" s="1">
        <v>8240</v>
      </c>
      <c r="C29" s="1" t="s">
        <v>19</v>
      </c>
      <c r="D29" s="9">
        <v>8</v>
      </c>
      <c r="E29" s="9">
        <v>5</v>
      </c>
      <c r="F29" s="9">
        <v>20</v>
      </c>
      <c r="G29" s="9">
        <v>32</v>
      </c>
      <c r="H29" s="9">
        <v>22</v>
      </c>
      <c r="I29" s="9">
        <v>22</v>
      </c>
    </row>
    <row r="30" spans="1:9" ht="12.75">
      <c r="A30" s="1">
        <v>19</v>
      </c>
      <c r="B30" s="1">
        <v>8250</v>
      </c>
      <c r="C30" s="1" t="s">
        <v>29</v>
      </c>
      <c r="D30" s="9">
        <v>973</v>
      </c>
      <c r="E30" s="9">
        <v>1436</v>
      </c>
      <c r="F30" s="9">
        <v>3875</v>
      </c>
      <c r="G30" s="9">
        <v>6074</v>
      </c>
      <c r="H30" s="9">
        <v>3427</v>
      </c>
      <c r="I30" s="9">
        <v>4189</v>
      </c>
    </row>
    <row r="31" spans="1:9" ht="12.75">
      <c r="A31" s="1">
        <v>20</v>
      </c>
      <c r="B31" s="1">
        <v>8260</v>
      </c>
      <c r="C31" s="1" t="s">
        <v>30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2.75">
      <c r="A32" s="1">
        <v>21</v>
      </c>
      <c r="C32" s="4" t="s">
        <v>31</v>
      </c>
      <c r="D32" s="9">
        <f aca="true" t="shared" si="1" ref="D32:I32">SUM(D21:D31)</f>
        <v>6757</v>
      </c>
      <c r="E32" s="9">
        <f t="shared" si="1"/>
        <v>19085</v>
      </c>
      <c r="F32" s="9">
        <f t="shared" si="1"/>
        <v>19252</v>
      </c>
      <c r="G32" s="9">
        <f t="shared" si="1"/>
        <v>27342</v>
      </c>
      <c r="H32" s="9">
        <f t="shared" si="1"/>
        <v>23809</v>
      </c>
      <c r="I32" s="9">
        <f t="shared" si="1"/>
        <v>28776</v>
      </c>
    </row>
    <row r="33" spans="1:5" ht="12.75">
      <c r="A33" s="1">
        <v>22</v>
      </c>
      <c r="C33" s="4"/>
      <c r="D33" s="9"/>
      <c r="E33" s="9"/>
    </row>
    <row r="34" spans="1:5" ht="12.75">
      <c r="A34" s="1">
        <v>23</v>
      </c>
      <c r="C34" s="8" t="s">
        <v>32</v>
      </c>
      <c r="D34" s="9"/>
      <c r="E34" s="9"/>
    </row>
    <row r="35" spans="1:9" ht="12.75">
      <c r="A35" s="1">
        <v>24</v>
      </c>
      <c r="B35" s="1">
        <v>8310</v>
      </c>
      <c r="C35" s="1" t="s">
        <v>33</v>
      </c>
      <c r="D35" s="11">
        <v>0</v>
      </c>
      <c r="E35" s="11">
        <v>0</v>
      </c>
      <c r="F35" s="11">
        <v>0</v>
      </c>
      <c r="G35" s="9">
        <v>355</v>
      </c>
      <c r="H35" s="11">
        <v>0</v>
      </c>
      <c r="I35" s="9">
        <v>148</v>
      </c>
    </row>
    <row r="36" spans="1:9" ht="12.75">
      <c r="A36" s="1">
        <v>25</v>
      </c>
      <c r="B36" s="1">
        <v>8320</v>
      </c>
      <c r="C36" s="1" t="s">
        <v>34</v>
      </c>
      <c r="D36" s="11">
        <v>0</v>
      </c>
      <c r="E36" s="11">
        <v>0</v>
      </c>
      <c r="F36" s="11">
        <v>0</v>
      </c>
      <c r="G36" s="10">
        <v>0</v>
      </c>
      <c r="H36" s="10">
        <v>0</v>
      </c>
      <c r="I36" s="10">
        <v>0</v>
      </c>
    </row>
    <row r="37" spans="1:9" ht="12.75">
      <c r="A37" s="1">
        <v>26</v>
      </c>
      <c r="B37" s="1">
        <v>8340</v>
      </c>
      <c r="C37" s="1" t="s">
        <v>35</v>
      </c>
      <c r="D37" s="14">
        <v>24</v>
      </c>
      <c r="E37" s="11">
        <v>0</v>
      </c>
      <c r="F37" s="9">
        <v>2085</v>
      </c>
      <c r="G37" s="9">
        <v>2634</v>
      </c>
      <c r="H37" s="9">
        <v>-893</v>
      </c>
      <c r="I37" s="9">
        <v>264</v>
      </c>
    </row>
    <row r="38" spans="1:9" ht="12.75">
      <c r="A38" s="1">
        <v>27</v>
      </c>
      <c r="B38" s="1">
        <v>8350</v>
      </c>
      <c r="C38" s="1" t="s">
        <v>36</v>
      </c>
      <c r="D38" s="11">
        <v>0</v>
      </c>
      <c r="E38" s="9">
        <v>4512</v>
      </c>
      <c r="F38" s="11">
        <v>0</v>
      </c>
      <c r="G38" s="9">
        <v>101</v>
      </c>
      <c r="H38" s="9">
        <v>4508</v>
      </c>
      <c r="I38" s="9">
        <v>1306</v>
      </c>
    </row>
    <row r="39" spans="1:9" ht="12.75">
      <c r="A39" s="1">
        <v>28</v>
      </c>
      <c r="B39" s="1">
        <v>8360</v>
      </c>
      <c r="C39" s="1" t="s">
        <v>37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ht="12.75">
      <c r="A40" s="1">
        <v>29</v>
      </c>
      <c r="C40" s="4" t="s">
        <v>38</v>
      </c>
      <c r="D40" s="9">
        <f aca="true" t="shared" si="2" ref="D40:I40">SUM(D35:D39)</f>
        <v>24</v>
      </c>
      <c r="E40" s="9">
        <f t="shared" si="2"/>
        <v>4512</v>
      </c>
      <c r="F40" s="9">
        <f t="shared" si="2"/>
        <v>2085</v>
      </c>
      <c r="G40" s="9">
        <f t="shared" si="2"/>
        <v>3090</v>
      </c>
      <c r="H40" s="9">
        <f t="shared" si="2"/>
        <v>3615</v>
      </c>
      <c r="I40" s="9">
        <f t="shared" si="2"/>
        <v>1718</v>
      </c>
    </row>
    <row r="41" spans="3:5" ht="12.75">
      <c r="C41" s="4"/>
      <c r="D41" s="9"/>
      <c r="E41" s="9"/>
    </row>
    <row r="42" spans="1:5" ht="12.75">
      <c r="A42" s="1">
        <v>1</v>
      </c>
      <c r="C42" s="8" t="s">
        <v>39</v>
      </c>
      <c r="D42" s="9"/>
      <c r="E42" s="9"/>
    </row>
    <row r="43" spans="1:9" ht="12.75">
      <c r="A43" s="1">
        <v>2</v>
      </c>
      <c r="B43" s="1">
        <v>8400</v>
      </c>
      <c r="C43" s="1" t="s">
        <v>22</v>
      </c>
      <c r="D43" s="11">
        <v>0</v>
      </c>
      <c r="E43" s="11">
        <v>0</v>
      </c>
      <c r="F43" s="9">
        <v>280</v>
      </c>
      <c r="G43" s="11">
        <v>0</v>
      </c>
      <c r="H43" s="11">
        <v>0</v>
      </c>
      <c r="I43" s="9">
        <v>27</v>
      </c>
    </row>
    <row r="44" spans="1:9" ht="12.75">
      <c r="A44" s="1">
        <v>3</v>
      </c>
      <c r="B44" s="1">
        <v>8410</v>
      </c>
      <c r="C44" s="1" t="s">
        <v>40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ht="12.75">
      <c r="A45" s="1">
        <v>4</v>
      </c>
      <c r="B45" s="1">
        <v>8420</v>
      </c>
      <c r="C45" s="1" t="s">
        <v>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12.75">
      <c r="A46" s="1">
        <v>5</v>
      </c>
      <c r="C46" s="4" t="s">
        <v>41</v>
      </c>
      <c r="D46" s="11">
        <f aca="true" t="shared" si="3" ref="D46:I46">SUM(D43:D45)</f>
        <v>0</v>
      </c>
      <c r="E46" s="11">
        <f t="shared" si="3"/>
        <v>0</v>
      </c>
      <c r="F46" s="11">
        <f t="shared" si="3"/>
        <v>280</v>
      </c>
      <c r="G46" s="11">
        <f t="shared" si="3"/>
        <v>0</v>
      </c>
      <c r="H46" s="11">
        <f t="shared" si="3"/>
        <v>0</v>
      </c>
      <c r="I46" s="11">
        <f t="shared" si="3"/>
        <v>27</v>
      </c>
    </row>
    <row r="47" spans="1:5" ht="12.75">
      <c r="A47" s="1">
        <v>6</v>
      </c>
      <c r="D47" s="9"/>
      <c r="E47" s="9"/>
    </row>
    <row r="48" spans="1:5" ht="12.75">
      <c r="A48" s="1">
        <v>7</v>
      </c>
      <c r="C48" s="8" t="s">
        <v>42</v>
      </c>
      <c r="D48" s="9"/>
      <c r="E48" s="9"/>
    </row>
    <row r="49" spans="1:9" ht="12.75">
      <c r="A49" s="1">
        <v>8</v>
      </c>
      <c r="B49" s="1">
        <v>8500</v>
      </c>
      <c r="C49" s="1" t="s">
        <v>22</v>
      </c>
      <c r="D49" s="9">
        <v>4284</v>
      </c>
      <c r="E49" s="9">
        <v>2742</v>
      </c>
      <c r="F49" s="9">
        <v>3491</v>
      </c>
      <c r="G49" s="9">
        <v>3526</v>
      </c>
      <c r="H49" s="9">
        <v>3299</v>
      </c>
      <c r="I49" s="9">
        <v>4576</v>
      </c>
    </row>
    <row r="50" spans="1:9" ht="12.75">
      <c r="A50" s="1">
        <v>9</v>
      </c>
      <c r="B50" s="1">
        <v>8510</v>
      </c>
      <c r="C50" s="1" t="s">
        <v>43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ht="12.75">
      <c r="A51" s="1">
        <v>10</v>
      </c>
      <c r="B51" s="1">
        <v>8530</v>
      </c>
      <c r="C51" s="1" t="s">
        <v>44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ht="12.75">
      <c r="A52" s="1">
        <v>11</v>
      </c>
      <c r="B52" s="1">
        <v>8560</v>
      </c>
      <c r="C52" s="1" t="s">
        <v>45</v>
      </c>
      <c r="D52" s="9">
        <v>13948</v>
      </c>
      <c r="E52" s="9">
        <v>15387</v>
      </c>
      <c r="F52" s="9">
        <v>20917</v>
      </c>
      <c r="G52" s="9">
        <v>16413</v>
      </c>
      <c r="H52" s="9">
        <v>27632</v>
      </c>
      <c r="I52" s="9">
        <v>15238</v>
      </c>
    </row>
    <row r="53" spans="1:9" ht="12.75">
      <c r="A53" s="1">
        <v>12</v>
      </c>
      <c r="B53" s="1">
        <v>8570</v>
      </c>
      <c r="C53" s="1" t="s">
        <v>27</v>
      </c>
      <c r="D53" s="9">
        <v>12014</v>
      </c>
      <c r="E53" s="9">
        <v>6421</v>
      </c>
      <c r="F53" s="9">
        <v>8065</v>
      </c>
      <c r="G53" s="9">
        <v>8569</v>
      </c>
      <c r="H53" s="9">
        <v>2684</v>
      </c>
      <c r="I53" s="9">
        <v>5650</v>
      </c>
    </row>
    <row r="54" spans="1:9" ht="12.75">
      <c r="A54" s="1">
        <v>13</v>
      </c>
      <c r="B54" s="1">
        <v>8590</v>
      </c>
      <c r="C54" s="1" t="s">
        <v>19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9">
        <v>324</v>
      </c>
    </row>
    <row r="55" spans="1:9" ht="12.75">
      <c r="A55" s="1">
        <v>14</v>
      </c>
      <c r="B55" s="1">
        <v>8600</v>
      </c>
      <c r="C55" s="1" t="s">
        <v>30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ht="12.75">
      <c r="A56" s="1">
        <v>15</v>
      </c>
      <c r="C56" s="4" t="s">
        <v>46</v>
      </c>
      <c r="D56" s="9">
        <f aca="true" t="shared" si="4" ref="D56:I56">SUM(D49:D55)</f>
        <v>30246</v>
      </c>
      <c r="E56" s="9">
        <f t="shared" si="4"/>
        <v>24550</v>
      </c>
      <c r="F56" s="9">
        <f t="shared" si="4"/>
        <v>32473</v>
      </c>
      <c r="G56" s="9">
        <f t="shared" si="4"/>
        <v>28508</v>
      </c>
      <c r="H56" s="9">
        <f t="shared" si="4"/>
        <v>33615</v>
      </c>
      <c r="I56" s="9">
        <f t="shared" si="4"/>
        <v>25788</v>
      </c>
    </row>
    <row r="57" spans="1:5" ht="12.75">
      <c r="A57" s="1">
        <v>16</v>
      </c>
      <c r="D57" s="9"/>
      <c r="E57" s="9"/>
    </row>
    <row r="58" spans="1:5" ht="12.75">
      <c r="A58" s="1">
        <v>17</v>
      </c>
      <c r="C58" s="8" t="s">
        <v>47</v>
      </c>
      <c r="D58" s="9"/>
      <c r="E58" s="9"/>
    </row>
    <row r="59" spans="1:9" ht="12.75">
      <c r="A59" s="1">
        <v>18</v>
      </c>
      <c r="B59" s="1">
        <v>8610</v>
      </c>
      <c r="C59" s="1" t="s">
        <v>48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ht="12.75">
      <c r="A60" s="1">
        <v>19</v>
      </c>
      <c r="B60" s="1">
        <v>8620</v>
      </c>
      <c r="C60" s="1" t="s">
        <v>33</v>
      </c>
      <c r="D60" s="11">
        <v>0</v>
      </c>
      <c r="E60" s="11">
        <v>0</v>
      </c>
      <c r="F60" s="9">
        <v>3042</v>
      </c>
      <c r="G60" s="11">
        <v>0</v>
      </c>
      <c r="H60" s="11">
        <v>0</v>
      </c>
      <c r="I60" s="11">
        <v>0</v>
      </c>
    </row>
    <row r="61" spans="1:9" ht="12.75">
      <c r="A61" s="1">
        <v>20</v>
      </c>
      <c r="B61" s="1">
        <v>8630</v>
      </c>
      <c r="C61" s="1" t="s">
        <v>49</v>
      </c>
      <c r="D61" s="9">
        <v>11988</v>
      </c>
      <c r="E61" s="9">
        <v>9545</v>
      </c>
      <c r="F61" s="9">
        <v>969</v>
      </c>
      <c r="G61" s="9">
        <v>-99</v>
      </c>
      <c r="H61" s="9">
        <v>2096</v>
      </c>
      <c r="I61" s="9">
        <v>3015</v>
      </c>
    </row>
    <row r="62" spans="1:9" ht="12.75">
      <c r="A62" s="1">
        <v>21</v>
      </c>
      <c r="B62" s="1">
        <v>8640</v>
      </c>
      <c r="C62" s="1" t="s">
        <v>35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ht="12.75">
      <c r="A63" s="1">
        <v>22</v>
      </c>
      <c r="B63" s="1">
        <v>8650</v>
      </c>
      <c r="C63" s="1" t="s">
        <v>50</v>
      </c>
      <c r="D63" s="15">
        <v>3572</v>
      </c>
      <c r="E63" s="15">
        <v>3198</v>
      </c>
      <c r="F63" s="15">
        <v>2700</v>
      </c>
      <c r="G63" s="15">
        <v>5467</v>
      </c>
      <c r="H63" s="15">
        <v>4312</v>
      </c>
      <c r="I63" s="15">
        <v>1332</v>
      </c>
    </row>
    <row r="64" spans="1:9" ht="12.75">
      <c r="A64" s="1">
        <v>23</v>
      </c>
      <c r="C64" s="4" t="s">
        <v>51</v>
      </c>
      <c r="D64" s="9">
        <f aca="true" t="shared" si="5" ref="D64:I64">SUM(D59:D63)</f>
        <v>15560</v>
      </c>
      <c r="E64" s="9">
        <f t="shared" si="5"/>
        <v>12743</v>
      </c>
      <c r="F64" s="9">
        <f t="shared" si="5"/>
        <v>6711</v>
      </c>
      <c r="G64" s="9">
        <f t="shared" si="5"/>
        <v>5368</v>
      </c>
      <c r="H64" s="9">
        <f t="shared" si="5"/>
        <v>6408</v>
      </c>
      <c r="I64" s="9">
        <f t="shared" si="5"/>
        <v>4347</v>
      </c>
    </row>
    <row r="65" spans="4:5" ht="12.75">
      <c r="D65" s="9"/>
      <c r="E65" s="9"/>
    </row>
    <row r="66" spans="1:5" ht="12.75">
      <c r="A66" s="1">
        <v>1</v>
      </c>
      <c r="C66" s="8" t="s">
        <v>52</v>
      </c>
      <c r="D66" s="9"/>
      <c r="E66" s="9"/>
    </row>
    <row r="67" spans="1:9" ht="12.75">
      <c r="A67" s="1">
        <v>2</v>
      </c>
      <c r="B67" s="1">
        <v>8030</v>
      </c>
      <c r="C67" s="1" t="s">
        <v>53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1:9" ht="12.75">
      <c r="A68" s="1">
        <v>3</v>
      </c>
      <c r="B68" s="1">
        <v>8040</v>
      </c>
      <c r="C68" s="1" t="s">
        <v>54</v>
      </c>
      <c r="D68" s="9">
        <v>23372238</v>
      </c>
      <c r="E68" s="9">
        <v>24110309</v>
      </c>
      <c r="F68" s="9">
        <v>5271525</v>
      </c>
      <c r="G68" s="9">
        <v>18631001</v>
      </c>
      <c r="H68" s="9">
        <v>16544847</v>
      </c>
      <c r="I68" s="9">
        <v>4247232</v>
      </c>
    </row>
    <row r="69" spans="1:9" ht="12.75">
      <c r="A69" s="1">
        <v>4</v>
      </c>
      <c r="B69" s="1">
        <v>8045</v>
      </c>
      <c r="C69" s="1" t="s">
        <v>55</v>
      </c>
      <c r="D69" s="9">
        <v>1481204</v>
      </c>
      <c r="E69" s="9">
        <v>2055191</v>
      </c>
      <c r="F69" s="9">
        <v>2500427</v>
      </c>
      <c r="G69" s="9">
        <v>2601211</v>
      </c>
      <c r="H69" s="9">
        <v>2579534</v>
      </c>
      <c r="I69" s="9">
        <v>2029781</v>
      </c>
    </row>
    <row r="70" spans="1:9" ht="12.75">
      <c r="A70" s="1">
        <v>5</v>
      </c>
      <c r="B70" s="1">
        <v>8051</v>
      </c>
      <c r="C70" s="1" t="s">
        <v>56</v>
      </c>
      <c r="D70" s="9">
        <v>2749409</v>
      </c>
      <c r="E70" s="9">
        <v>7162047</v>
      </c>
      <c r="F70" s="9">
        <v>19340190</v>
      </c>
      <c r="G70" s="9">
        <v>21815930</v>
      </c>
      <c r="H70" s="9">
        <v>19868287</v>
      </c>
      <c r="I70" s="9">
        <v>18888894</v>
      </c>
    </row>
    <row r="71" spans="1:9" ht="12.75">
      <c r="A71" s="1">
        <v>6</v>
      </c>
      <c r="B71" s="1">
        <v>8052</v>
      </c>
      <c r="C71" s="1" t="s">
        <v>57</v>
      </c>
      <c r="D71" s="9">
        <v>2261491</v>
      </c>
      <c r="E71" s="9">
        <v>3321751</v>
      </c>
      <c r="F71" s="9">
        <v>8398150</v>
      </c>
      <c r="G71" s="9">
        <v>9326410</v>
      </c>
      <c r="H71" s="9">
        <v>8684022</v>
      </c>
      <c r="I71" s="9">
        <v>7914607</v>
      </c>
    </row>
    <row r="72" spans="1:9" ht="12.75">
      <c r="A72" s="1">
        <v>7</v>
      </c>
      <c r="B72" s="1">
        <v>8053</v>
      </c>
      <c r="C72" s="1" t="s">
        <v>58</v>
      </c>
      <c r="D72" s="9">
        <v>1255559</v>
      </c>
      <c r="E72" s="9">
        <v>1262236</v>
      </c>
      <c r="F72" s="9">
        <v>3209164</v>
      </c>
      <c r="G72" s="9">
        <v>2547925</v>
      </c>
      <c r="H72" s="9">
        <v>2095031</v>
      </c>
      <c r="I72" s="9">
        <v>2855926</v>
      </c>
    </row>
    <row r="73" spans="1:9" ht="12.75">
      <c r="A73" s="1">
        <v>8</v>
      </c>
      <c r="B73" s="1">
        <v>8054</v>
      </c>
      <c r="C73" s="1" t="s">
        <v>59</v>
      </c>
      <c r="D73" s="9">
        <v>557094</v>
      </c>
      <c r="E73" s="9">
        <v>1080890</v>
      </c>
      <c r="F73" s="9">
        <v>2317788</v>
      </c>
      <c r="G73" s="9">
        <v>2624394</v>
      </c>
      <c r="H73" s="9">
        <v>2344311</v>
      </c>
      <c r="I73" s="9">
        <v>2302168</v>
      </c>
    </row>
    <row r="74" spans="1:9" ht="12.75">
      <c r="A74" s="1">
        <v>9</v>
      </c>
      <c r="B74" s="1">
        <v>8057</v>
      </c>
      <c r="C74" s="1" t="s">
        <v>60</v>
      </c>
      <c r="D74" s="9">
        <v>0</v>
      </c>
      <c r="E74" s="9">
        <v>9374</v>
      </c>
      <c r="F74" s="9">
        <v>11324</v>
      </c>
      <c r="G74" s="9">
        <v>529296</v>
      </c>
      <c r="H74" s="9">
        <v>161795</v>
      </c>
      <c r="I74" s="9">
        <v>-691090</v>
      </c>
    </row>
    <row r="75" spans="1:9" ht="12.75">
      <c r="A75" s="1">
        <v>10</v>
      </c>
      <c r="B75" s="1">
        <v>8058</v>
      </c>
      <c r="C75" s="1" t="s">
        <v>61</v>
      </c>
      <c r="D75" s="9">
        <v>6082672</v>
      </c>
      <c r="E75" s="9">
        <v>10736905</v>
      </c>
      <c r="F75" s="9">
        <v>10379758</v>
      </c>
      <c r="G75" s="9">
        <v>-5136653</v>
      </c>
      <c r="H75" s="9">
        <v>4563200</v>
      </c>
      <c r="I75" s="9">
        <v>-10383735</v>
      </c>
    </row>
    <row r="76" spans="1:9" ht="12.75">
      <c r="A76" s="1">
        <v>11</v>
      </c>
      <c r="B76" s="1">
        <v>8059</v>
      </c>
      <c r="C76" s="1" t="s">
        <v>62</v>
      </c>
      <c r="D76" s="9">
        <v>-7464376</v>
      </c>
      <c r="E76" s="9">
        <v>-15288622</v>
      </c>
      <c r="F76" s="9">
        <v>-22439221</v>
      </c>
      <c r="G76" s="9">
        <v>-37668886</v>
      </c>
      <c r="H76" s="9">
        <v>-29083775</v>
      </c>
      <c r="I76" s="9">
        <v>-21039073</v>
      </c>
    </row>
    <row r="77" spans="1:9" ht="12.75">
      <c r="A77" s="1">
        <v>12</v>
      </c>
      <c r="B77" s="1">
        <v>8060</v>
      </c>
      <c r="C77" s="1" t="s">
        <v>63</v>
      </c>
      <c r="D77" s="9">
        <v>-9950165</v>
      </c>
      <c r="E77" s="9">
        <v>537708</v>
      </c>
      <c r="F77" s="9">
        <v>15227151</v>
      </c>
      <c r="G77" s="9">
        <v>5228053</v>
      </c>
      <c r="H77" s="9">
        <v>2310252</v>
      </c>
      <c r="I77" s="9">
        <v>2820636</v>
      </c>
    </row>
    <row r="78" spans="1:9" ht="12.75">
      <c r="A78" s="1">
        <v>13</v>
      </c>
      <c r="B78" s="1">
        <v>8070</v>
      </c>
      <c r="C78" s="1" t="s">
        <v>64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ht="12.75">
      <c r="A79" s="1">
        <v>14</v>
      </c>
      <c r="B79" s="1">
        <v>8081</v>
      </c>
      <c r="C79" s="1" t="s">
        <v>65</v>
      </c>
      <c r="D79" s="9">
        <v>15560</v>
      </c>
      <c r="E79" s="9">
        <v>298977</v>
      </c>
      <c r="F79" s="9">
        <v>4367606</v>
      </c>
      <c r="G79" s="9">
        <v>11254143</v>
      </c>
      <c r="H79" s="9">
        <v>8221546</v>
      </c>
      <c r="I79" s="9">
        <v>11941424</v>
      </c>
    </row>
    <row r="80" spans="1:9" ht="12.75">
      <c r="A80" s="1">
        <v>15</v>
      </c>
      <c r="B80" s="1">
        <v>8082</v>
      </c>
      <c r="C80" s="1" t="s">
        <v>66</v>
      </c>
      <c r="D80" s="9">
        <v>-7454460</v>
      </c>
      <c r="E80" s="9">
        <v>-11713562</v>
      </c>
      <c r="F80" s="9">
        <v>-4927487</v>
      </c>
      <c r="G80" s="9">
        <v>-45521</v>
      </c>
      <c r="H80" s="9">
        <v>-572403</v>
      </c>
      <c r="I80" s="11">
        <v>0</v>
      </c>
    </row>
    <row r="81" spans="1:9" ht="12.75">
      <c r="A81" s="1">
        <v>16</v>
      </c>
      <c r="B81" s="1">
        <v>8120</v>
      </c>
      <c r="C81" s="1" t="s">
        <v>67</v>
      </c>
      <c r="D81" s="9">
        <v>-3318</v>
      </c>
      <c r="E81" s="9">
        <v>-1001</v>
      </c>
      <c r="F81" s="9">
        <v>-20006</v>
      </c>
      <c r="G81" s="9">
        <v>6345</v>
      </c>
      <c r="H81" s="9">
        <v>14406</v>
      </c>
      <c r="I81" s="9">
        <v>9985</v>
      </c>
    </row>
    <row r="82" spans="1:9" ht="12.75">
      <c r="A82" s="1">
        <v>17</v>
      </c>
      <c r="B82" s="1">
        <v>8130</v>
      </c>
      <c r="C82" s="1" t="s">
        <v>68</v>
      </c>
      <c r="D82" s="15">
        <v>15708</v>
      </c>
      <c r="E82" s="15">
        <v>15708</v>
      </c>
      <c r="F82" s="15">
        <v>15708</v>
      </c>
      <c r="G82" s="15">
        <v>15708</v>
      </c>
      <c r="H82" s="15">
        <v>15708</v>
      </c>
      <c r="I82" s="15">
        <v>3281</v>
      </c>
    </row>
    <row r="83" spans="1:9" ht="12.75">
      <c r="A83" s="1">
        <v>18</v>
      </c>
      <c r="C83" s="4" t="s">
        <v>69</v>
      </c>
      <c r="D83" s="9">
        <f aca="true" t="shared" si="6" ref="D83:I83">SUM(D67:D82)</f>
        <v>12918616</v>
      </c>
      <c r="E83" s="9">
        <f t="shared" si="6"/>
        <v>23587911</v>
      </c>
      <c r="F83" s="9">
        <f t="shared" si="6"/>
        <v>43652077</v>
      </c>
      <c r="G83" s="9">
        <f t="shared" si="6"/>
        <v>31729356</v>
      </c>
      <c r="H83" s="9">
        <f t="shared" si="6"/>
        <v>37746761</v>
      </c>
      <c r="I83" s="9">
        <f t="shared" si="6"/>
        <v>20900036</v>
      </c>
    </row>
    <row r="84" spans="4:5" ht="12.75">
      <c r="D84" s="9"/>
      <c r="E84" s="9"/>
    </row>
    <row r="85" spans="1:5" ht="12.75">
      <c r="A85" s="1">
        <v>1</v>
      </c>
      <c r="C85" s="8" t="s">
        <v>70</v>
      </c>
      <c r="D85" s="9"/>
      <c r="E85" s="9"/>
    </row>
    <row r="86" spans="1:9" ht="12.75">
      <c r="A86" s="1">
        <v>2</v>
      </c>
      <c r="B86" s="1">
        <v>8700</v>
      </c>
      <c r="C86" s="1" t="s">
        <v>22</v>
      </c>
      <c r="D86" s="9">
        <v>148001</v>
      </c>
      <c r="E86" s="9">
        <v>150993</v>
      </c>
      <c r="F86" s="9">
        <v>176727</v>
      </c>
      <c r="G86" s="9">
        <v>141048</v>
      </c>
      <c r="H86" s="9">
        <v>130256</v>
      </c>
      <c r="I86" s="9">
        <v>252273</v>
      </c>
    </row>
    <row r="87" spans="1:9" ht="12.75">
      <c r="A87" s="1">
        <v>3</v>
      </c>
      <c r="B87" s="1">
        <v>8710</v>
      </c>
      <c r="C87" s="1" t="s">
        <v>71</v>
      </c>
      <c r="D87" s="9">
        <v>-206</v>
      </c>
      <c r="E87" s="10">
        <v>0</v>
      </c>
      <c r="F87" s="9">
        <v>10</v>
      </c>
      <c r="G87" s="9">
        <v>72</v>
      </c>
      <c r="H87" s="9">
        <v>12</v>
      </c>
      <c r="I87" s="9">
        <v>11</v>
      </c>
    </row>
    <row r="88" spans="1:9" ht="12.75">
      <c r="A88" s="1">
        <v>4</v>
      </c>
      <c r="B88" s="1">
        <v>8711</v>
      </c>
      <c r="C88" s="1" t="s">
        <v>132</v>
      </c>
      <c r="D88" s="9">
        <v>519</v>
      </c>
      <c r="E88" s="9">
        <v>-120</v>
      </c>
      <c r="F88" s="10">
        <v>0</v>
      </c>
      <c r="G88" s="10">
        <v>0</v>
      </c>
      <c r="H88" s="10">
        <v>0</v>
      </c>
      <c r="I88" s="10">
        <v>0</v>
      </c>
    </row>
    <row r="89" spans="1:9" ht="12.75">
      <c r="A89" s="1">
        <v>5</v>
      </c>
      <c r="B89" s="1">
        <v>8720</v>
      </c>
      <c r="C89" s="1" t="s">
        <v>44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1:9" ht="12.75">
      <c r="A90" s="1">
        <v>6</v>
      </c>
      <c r="B90" s="1">
        <v>8740</v>
      </c>
      <c r="C90" s="1" t="s">
        <v>72</v>
      </c>
      <c r="D90" s="9">
        <v>194361</v>
      </c>
      <c r="E90" s="9">
        <v>198489</v>
      </c>
      <c r="F90" s="9">
        <v>129804</v>
      </c>
      <c r="G90" s="9">
        <v>212787</v>
      </c>
      <c r="H90" s="9">
        <v>215607</v>
      </c>
      <c r="I90" s="9">
        <v>223563</v>
      </c>
    </row>
    <row r="91" spans="1:9" ht="12.75">
      <c r="A91" s="1">
        <v>7</v>
      </c>
      <c r="B91" s="1">
        <v>8750</v>
      </c>
      <c r="C91" s="1" t="s">
        <v>73</v>
      </c>
      <c r="D91" s="9">
        <v>14777</v>
      </c>
      <c r="E91" s="9">
        <v>11976</v>
      </c>
      <c r="F91" s="9">
        <v>23281</v>
      </c>
      <c r="G91" s="9">
        <v>8728</v>
      </c>
      <c r="H91" s="9">
        <v>8964</v>
      </c>
      <c r="I91" s="9">
        <v>13538</v>
      </c>
    </row>
    <row r="92" spans="1:9" ht="12.75">
      <c r="A92" s="1">
        <v>8</v>
      </c>
      <c r="B92" s="1">
        <v>8760</v>
      </c>
      <c r="C92" s="1" t="s">
        <v>74</v>
      </c>
      <c r="D92" s="9">
        <v>15250</v>
      </c>
      <c r="E92" s="9">
        <v>12076</v>
      </c>
      <c r="F92" s="9">
        <v>12395</v>
      </c>
      <c r="G92" s="9">
        <v>13280</v>
      </c>
      <c r="H92" s="9">
        <v>12822</v>
      </c>
      <c r="I92" s="9">
        <v>12935</v>
      </c>
    </row>
    <row r="93" spans="1:9" ht="12.75">
      <c r="A93" s="1">
        <v>9</v>
      </c>
      <c r="B93" s="1">
        <v>8770</v>
      </c>
      <c r="C93" s="1" t="s">
        <v>75</v>
      </c>
      <c r="D93" s="9">
        <v>4751</v>
      </c>
      <c r="E93" s="9">
        <v>12252</v>
      </c>
      <c r="F93" s="9">
        <v>10883</v>
      </c>
      <c r="G93" s="9">
        <v>7899</v>
      </c>
      <c r="H93" s="9">
        <v>2829</v>
      </c>
      <c r="I93" s="9">
        <v>9315</v>
      </c>
    </row>
    <row r="94" spans="1:9" ht="12.75">
      <c r="A94" s="1">
        <v>10</v>
      </c>
      <c r="B94" s="1">
        <v>8780</v>
      </c>
      <c r="C94" s="1" t="s">
        <v>76</v>
      </c>
      <c r="D94" s="9">
        <v>92387</v>
      </c>
      <c r="E94" s="9">
        <v>124173</v>
      </c>
      <c r="F94" s="9">
        <v>115124</v>
      </c>
      <c r="G94" s="9">
        <v>86880</v>
      </c>
      <c r="H94" s="9">
        <v>95501</v>
      </c>
      <c r="I94" s="9">
        <v>84580</v>
      </c>
    </row>
    <row r="95" spans="1:9" ht="12.75">
      <c r="A95" s="1">
        <v>11</v>
      </c>
      <c r="B95" s="1">
        <v>8790</v>
      </c>
      <c r="C95" s="1" t="s">
        <v>77</v>
      </c>
      <c r="D95" s="9">
        <v>8333</v>
      </c>
      <c r="E95" s="9">
        <v>7896</v>
      </c>
      <c r="F95" s="9">
        <v>9481</v>
      </c>
      <c r="G95" s="9">
        <v>5011</v>
      </c>
      <c r="H95" s="9">
        <v>7985</v>
      </c>
      <c r="I95" s="9">
        <v>9729</v>
      </c>
    </row>
    <row r="96" spans="1:9" ht="12.75">
      <c r="A96" s="1">
        <v>12</v>
      </c>
      <c r="B96" s="1">
        <v>8800</v>
      </c>
      <c r="C96" s="1" t="s">
        <v>19</v>
      </c>
      <c r="D96" s="9">
        <v>8712</v>
      </c>
      <c r="E96" s="9">
        <v>6765</v>
      </c>
      <c r="F96" s="9">
        <v>7508</v>
      </c>
      <c r="G96" s="9">
        <v>4812</v>
      </c>
      <c r="H96" s="9">
        <v>5587</v>
      </c>
      <c r="I96" s="9">
        <v>3160</v>
      </c>
    </row>
    <row r="97" spans="1:9" ht="12.75">
      <c r="A97" s="1">
        <v>13</v>
      </c>
      <c r="B97" s="1">
        <v>8810</v>
      </c>
      <c r="C97" s="1" t="s">
        <v>30</v>
      </c>
      <c r="D97" s="15">
        <v>36933</v>
      </c>
      <c r="E97" s="15">
        <v>37185</v>
      </c>
      <c r="F97" s="15">
        <v>43647</v>
      </c>
      <c r="G97" s="15">
        <v>57650</v>
      </c>
      <c r="H97" s="15">
        <v>40557</v>
      </c>
      <c r="I97" s="15">
        <v>52669</v>
      </c>
    </row>
    <row r="98" spans="1:9" ht="12.75">
      <c r="A98" s="1">
        <v>14</v>
      </c>
      <c r="C98" s="4" t="s">
        <v>78</v>
      </c>
      <c r="D98" s="9">
        <f aca="true" t="shared" si="7" ref="D98:I98">SUM(D86:D97)</f>
        <v>523818</v>
      </c>
      <c r="E98" s="9">
        <f t="shared" si="7"/>
        <v>561685</v>
      </c>
      <c r="F98" s="9">
        <f t="shared" si="7"/>
        <v>528860</v>
      </c>
      <c r="G98" s="9">
        <f t="shared" si="7"/>
        <v>538167</v>
      </c>
      <c r="H98" s="9">
        <f t="shared" si="7"/>
        <v>520120</v>
      </c>
      <c r="I98" s="9">
        <f t="shared" si="7"/>
        <v>661773</v>
      </c>
    </row>
    <row r="99" spans="1:5" ht="12.75">
      <c r="A99" s="1">
        <v>15</v>
      </c>
      <c r="C99" s="4"/>
      <c r="D99" s="9"/>
      <c r="E99" s="9"/>
    </row>
    <row r="100" spans="1:5" ht="12.75">
      <c r="A100" s="1">
        <v>16</v>
      </c>
      <c r="C100" s="8" t="s">
        <v>79</v>
      </c>
      <c r="D100" s="9"/>
      <c r="E100" s="9"/>
    </row>
    <row r="101" spans="1:9" ht="12.75">
      <c r="A101" s="1">
        <v>17</v>
      </c>
      <c r="B101" s="1">
        <v>8850</v>
      </c>
      <c r="C101" s="1" t="s">
        <v>48</v>
      </c>
      <c r="D101" s="9">
        <v>23908</v>
      </c>
      <c r="E101" s="9">
        <v>24350</v>
      </c>
      <c r="F101" s="9">
        <v>29088</v>
      </c>
      <c r="G101" s="9">
        <v>29116</v>
      </c>
      <c r="H101" s="9">
        <v>26949</v>
      </c>
      <c r="I101" s="9">
        <v>26775</v>
      </c>
    </row>
    <row r="102" spans="1:9" ht="12.75">
      <c r="A102" s="1">
        <v>18</v>
      </c>
      <c r="B102" s="1">
        <v>8860</v>
      </c>
      <c r="C102" s="1" t="s">
        <v>33</v>
      </c>
      <c r="D102" s="9">
        <v>310</v>
      </c>
      <c r="E102" s="9">
        <v>1242</v>
      </c>
      <c r="F102" s="9">
        <v>716</v>
      </c>
      <c r="G102" s="9">
        <v>658</v>
      </c>
      <c r="H102" s="9">
        <v>372</v>
      </c>
      <c r="I102" s="9">
        <v>351</v>
      </c>
    </row>
    <row r="103" spans="1:9" ht="12.75">
      <c r="A103" s="1">
        <v>19</v>
      </c>
      <c r="B103" s="1">
        <v>8870</v>
      </c>
      <c r="C103" s="1" t="s">
        <v>49</v>
      </c>
      <c r="D103" s="9">
        <v>670</v>
      </c>
      <c r="E103" s="9">
        <v>1551</v>
      </c>
      <c r="F103" s="9">
        <v>-2532</v>
      </c>
      <c r="G103" s="9">
        <v>6874</v>
      </c>
      <c r="H103" s="9">
        <v>5548</v>
      </c>
      <c r="I103" s="9">
        <v>-397</v>
      </c>
    </row>
    <row r="104" spans="1:9" ht="12.75">
      <c r="A104" s="1">
        <v>20</v>
      </c>
      <c r="B104" s="1">
        <v>8890</v>
      </c>
      <c r="C104" s="1" t="s">
        <v>80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1:9" ht="12.75">
      <c r="A105" s="1">
        <v>21</v>
      </c>
      <c r="B105" s="1">
        <v>8900</v>
      </c>
      <c r="C105" s="1" t="s">
        <v>81</v>
      </c>
      <c r="D105" s="9">
        <v>538</v>
      </c>
      <c r="E105" s="9">
        <v>4678</v>
      </c>
      <c r="F105" s="9">
        <v>2178</v>
      </c>
      <c r="G105" s="9">
        <v>-3489</v>
      </c>
      <c r="H105" s="9">
        <v>-123</v>
      </c>
      <c r="I105" s="9">
        <v>72</v>
      </c>
    </row>
    <row r="106" spans="1:9" ht="12.75">
      <c r="A106" s="1">
        <v>22</v>
      </c>
      <c r="B106" s="1">
        <v>8910</v>
      </c>
      <c r="C106" s="1" t="s">
        <v>82</v>
      </c>
      <c r="D106" s="9">
        <v>6716</v>
      </c>
      <c r="E106" s="9">
        <v>2530</v>
      </c>
      <c r="F106" s="9">
        <v>2210</v>
      </c>
      <c r="G106" s="10">
        <v>0</v>
      </c>
      <c r="H106" s="9">
        <v>-120</v>
      </c>
      <c r="I106" s="10">
        <v>0</v>
      </c>
    </row>
    <row r="107" spans="1:9" ht="12.75">
      <c r="A107" s="1">
        <v>23</v>
      </c>
      <c r="B107" s="1">
        <v>8920</v>
      </c>
      <c r="C107" s="1" t="s">
        <v>83</v>
      </c>
      <c r="D107" s="9">
        <v>514</v>
      </c>
      <c r="E107" s="9">
        <v>682</v>
      </c>
      <c r="F107" s="9">
        <v>121</v>
      </c>
      <c r="G107" s="9">
        <v>399</v>
      </c>
      <c r="H107" s="9">
        <v>598</v>
      </c>
      <c r="I107" s="9">
        <v>-117</v>
      </c>
    </row>
    <row r="108" spans="1:9" ht="12.75">
      <c r="A108" s="1">
        <v>24</v>
      </c>
      <c r="B108" s="1">
        <v>8930</v>
      </c>
      <c r="C108" s="1" t="s">
        <v>84</v>
      </c>
      <c r="D108" s="9">
        <v>2</v>
      </c>
      <c r="E108" s="9">
        <v>854</v>
      </c>
      <c r="F108" s="9">
        <v>-112</v>
      </c>
      <c r="G108" s="9">
        <v>-42</v>
      </c>
      <c r="H108" s="9">
        <v>3</v>
      </c>
      <c r="I108" s="9">
        <v>3</v>
      </c>
    </row>
    <row r="109" spans="1:9" ht="12.75">
      <c r="A109" s="1">
        <v>25</v>
      </c>
      <c r="B109" s="1">
        <v>8940</v>
      </c>
      <c r="C109" s="1" t="s">
        <v>85</v>
      </c>
      <c r="D109" s="9">
        <v>753</v>
      </c>
      <c r="E109" s="9">
        <v>866</v>
      </c>
      <c r="F109" s="9">
        <v>1255</v>
      </c>
      <c r="G109" s="9">
        <v>307</v>
      </c>
      <c r="H109" s="9">
        <v>1026</v>
      </c>
      <c r="I109" s="9">
        <v>1896</v>
      </c>
    </row>
    <row r="110" spans="1:9" ht="12.75">
      <c r="A110" s="1">
        <v>26</v>
      </c>
      <c r="B110" s="1">
        <v>8950</v>
      </c>
      <c r="C110" s="1" t="s">
        <v>133</v>
      </c>
      <c r="D110" s="15">
        <v>300</v>
      </c>
      <c r="E110" s="12">
        <v>0</v>
      </c>
      <c r="F110" s="15">
        <v>2278</v>
      </c>
      <c r="G110" s="12">
        <v>0</v>
      </c>
      <c r="H110" s="12">
        <v>0</v>
      </c>
      <c r="I110" s="12">
        <v>0</v>
      </c>
    </row>
    <row r="111" spans="1:9" ht="12.75">
      <c r="A111" s="1">
        <v>27</v>
      </c>
      <c r="C111" s="4" t="s">
        <v>86</v>
      </c>
      <c r="D111" s="9">
        <f aca="true" t="shared" si="8" ref="D111:I111">SUM(D101:D110)</f>
        <v>33711</v>
      </c>
      <c r="E111" s="9">
        <f t="shared" si="8"/>
        <v>36753</v>
      </c>
      <c r="F111" s="9">
        <f t="shared" si="8"/>
        <v>35202</v>
      </c>
      <c r="G111" s="9">
        <f t="shared" si="8"/>
        <v>33823</v>
      </c>
      <c r="H111" s="9">
        <f t="shared" si="8"/>
        <v>34253</v>
      </c>
      <c r="I111" s="9">
        <f t="shared" si="8"/>
        <v>28583</v>
      </c>
    </row>
    <row r="112" spans="3:5" ht="12.75">
      <c r="C112" s="4"/>
      <c r="D112" s="9"/>
      <c r="E112" s="9"/>
    </row>
    <row r="113" spans="1:5" ht="12.75">
      <c r="A113" s="1">
        <v>1</v>
      </c>
      <c r="C113" s="8" t="s">
        <v>87</v>
      </c>
      <c r="D113" s="9"/>
      <c r="E113" s="9"/>
    </row>
    <row r="114" spans="1:9" ht="12.75">
      <c r="A114" s="1">
        <v>2</v>
      </c>
      <c r="B114" s="1">
        <v>9010</v>
      </c>
      <c r="C114" s="1" t="s">
        <v>88</v>
      </c>
      <c r="D114" s="9">
        <v>1009</v>
      </c>
      <c r="E114" s="9">
        <v>802</v>
      </c>
      <c r="F114" s="9">
        <v>51</v>
      </c>
      <c r="G114" s="9">
        <v>105</v>
      </c>
      <c r="H114" s="9">
        <v>450</v>
      </c>
      <c r="I114" s="9">
        <v>122</v>
      </c>
    </row>
    <row r="115" spans="1:9" ht="12.75">
      <c r="A115" s="1">
        <v>3</v>
      </c>
      <c r="B115" s="1">
        <v>9020</v>
      </c>
      <c r="C115" s="1" t="s">
        <v>89</v>
      </c>
      <c r="D115" s="9">
        <v>64806</v>
      </c>
      <c r="E115" s="9">
        <v>80685</v>
      </c>
      <c r="F115" s="9">
        <v>83055</v>
      </c>
      <c r="G115" s="9">
        <v>83453</v>
      </c>
      <c r="H115" s="9">
        <v>77474</v>
      </c>
      <c r="I115" s="9">
        <v>75166</v>
      </c>
    </row>
    <row r="116" spans="1:9" ht="12.75">
      <c r="A116" s="1">
        <v>4</v>
      </c>
      <c r="B116" s="1">
        <v>9030</v>
      </c>
      <c r="C116" s="1" t="s">
        <v>90</v>
      </c>
      <c r="D116" s="9">
        <v>91012</v>
      </c>
      <c r="E116" s="9">
        <v>98886</v>
      </c>
      <c r="F116" s="9">
        <v>108437</v>
      </c>
      <c r="G116" s="9">
        <v>130949</v>
      </c>
      <c r="H116" s="9">
        <v>170519</v>
      </c>
      <c r="I116" s="9">
        <v>129728</v>
      </c>
    </row>
    <row r="117" spans="1:9" ht="12.75">
      <c r="A117" s="1">
        <v>5</v>
      </c>
      <c r="B117" s="1">
        <v>9040</v>
      </c>
      <c r="C117" s="1" t="s">
        <v>91</v>
      </c>
      <c r="D117" s="9">
        <v>112231</v>
      </c>
      <c r="E117" s="9">
        <v>69555</v>
      </c>
      <c r="F117" s="9">
        <v>206239</v>
      </c>
      <c r="G117" s="9">
        <v>151942</v>
      </c>
      <c r="H117" s="9">
        <v>183177</v>
      </c>
      <c r="I117" s="9">
        <v>99380</v>
      </c>
    </row>
    <row r="118" spans="1:9" ht="12.75">
      <c r="A118" s="1">
        <v>6</v>
      </c>
      <c r="B118" s="1">
        <v>9050</v>
      </c>
      <c r="C118" s="1" t="s">
        <v>92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1:9" ht="12.75">
      <c r="A119" s="1">
        <v>7</v>
      </c>
      <c r="C119" s="4" t="s">
        <v>93</v>
      </c>
      <c r="D119" s="9">
        <f aca="true" t="shared" si="9" ref="D119:I119">SUM(D114:D118)</f>
        <v>269058</v>
      </c>
      <c r="E119" s="9">
        <f t="shared" si="9"/>
        <v>249928</v>
      </c>
      <c r="F119" s="9">
        <f t="shared" si="9"/>
        <v>397782</v>
      </c>
      <c r="G119" s="9">
        <f t="shared" si="9"/>
        <v>366449</v>
      </c>
      <c r="H119" s="9">
        <f t="shared" si="9"/>
        <v>431620</v>
      </c>
      <c r="I119" s="9">
        <f t="shared" si="9"/>
        <v>304396</v>
      </c>
    </row>
    <row r="120" spans="1:5" ht="12.75">
      <c r="A120" s="1">
        <v>8</v>
      </c>
      <c r="D120" s="9"/>
      <c r="E120" s="9"/>
    </row>
    <row r="121" spans="1:5" ht="12.75">
      <c r="A121" s="1">
        <v>9</v>
      </c>
      <c r="C121" s="8" t="s">
        <v>94</v>
      </c>
      <c r="D121" s="9"/>
      <c r="E121" s="9"/>
    </row>
    <row r="122" spans="1:9" ht="12.75">
      <c r="A122" s="1">
        <v>10</v>
      </c>
      <c r="B122" s="1">
        <v>9070</v>
      </c>
      <c r="C122" s="1" t="s">
        <v>88</v>
      </c>
      <c r="D122" s="9">
        <v>9495</v>
      </c>
      <c r="E122" s="9">
        <v>11904</v>
      </c>
      <c r="F122" s="9">
        <v>12595</v>
      </c>
      <c r="G122" s="9">
        <v>12660</v>
      </c>
      <c r="H122" s="9">
        <v>10341</v>
      </c>
      <c r="I122" s="9">
        <v>13446</v>
      </c>
    </row>
    <row r="123" spans="1:9" ht="12.75">
      <c r="A123" s="1">
        <v>11</v>
      </c>
      <c r="B123" s="1">
        <v>9080</v>
      </c>
      <c r="C123" s="1" t="s">
        <v>95</v>
      </c>
      <c r="D123" s="9">
        <v>11365</v>
      </c>
      <c r="E123" s="9">
        <v>12006</v>
      </c>
      <c r="F123" s="9">
        <v>12504</v>
      </c>
      <c r="G123" s="9">
        <v>12952</v>
      </c>
      <c r="H123" s="9">
        <v>12978</v>
      </c>
      <c r="I123" s="9">
        <v>13232</v>
      </c>
    </row>
    <row r="124" spans="1:9" ht="12.75">
      <c r="A124" s="1">
        <v>12</v>
      </c>
      <c r="B124" s="1">
        <v>9090</v>
      </c>
      <c r="C124" s="1" t="s">
        <v>96</v>
      </c>
      <c r="D124" s="9">
        <v>173</v>
      </c>
      <c r="E124" s="9">
        <v>1243</v>
      </c>
      <c r="F124" s="9">
        <v>4306</v>
      </c>
      <c r="G124" s="9">
        <v>1204</v>
      </c>
      <c r="H124" s="9">
        <v>3464</v>
      </c>
      <c r="I124" s="9">
        <v>1613</v>
      </c>
    </row>
    <row r="125" spans="1:9" ht="12.75">
      <c r="A125" s="1">
        <v>13</v>
      </c>
      <c r="B125" s="1">
        <v>9100</v>
      </c>
      <c r="C125" s="1" t="s">
        <v>97</v>
      </c>
      <c r="D125" s="15">
        <v>63</v>
      </c>
      <c r="E125" s="15">
        <v>37</v>
      </c>
      <c r="F125" s="15">
        <v>28</v>
      </c>
      <c r="G125" s="15">
        <v>8579</v>
      </c>
      <c r="H125" s="15">
        <v>1954</v>
      </c>
      <c r="I125" s="15">
        <v>1111</v>
      </c>
    </row>
    <row r="126" spans="1:9" ht="12.75">
      <c r="A126" s="1">
        <v>14</v>
      </c>
      <c r="C126" s="4" t="s">
        <v>98</v>
      </c>
      <c r="D126" s="9">
        <f aca="true" t="shared" si="10" ref="D126:I126">SUM(D122:D125)</f>
        <v>21096</v>
      </c>
      <c r="E126" s="9">
        <f t="shared" si="10"/>
        <v>25190</v>
      </c>
      <c r="F126" s="9">
        <f t="shared" si="10"/>
        <v>29433</v>
      </c>
      <c r="G126" s="9">
        <f t="shared" si="10"/>
        <v>35395</v>
      </c>
      <c r="H126" s="9">
        <f t="shared" si="10"/>
        <v>28737</v>
      </c>
      <c r="I126" s="9">
        <f t="shared" si="10"/>
        <v>29402</v>
      </c>
    </row>
    <row r="127" ht="12.75">
      <c r="A127" s="1">
        <v>15</v>
      </c>
    </row>
    <row r="128" spans="1:3" ht="12.75">
      <c r="A128" s="1">
        <v>16</v>
      </c>
      <c r="C128" s="8" t="s">
        <v>99</v>
      </c>
    </row>
    <row r="129" spans="1:9" ht="12.75">
      <c r="A129" s="1">
        <v>17</v>
      </c>
      <c r="B129" s="1">
        <v>9110</v>
      </c>
      <c r="C129" s="1" t="s">
        <v>88</v>
      </c>
      <c r="D129" s="9">
        <v>10041</v>
      </c>
      <c r="E129" s="9">
        <v>3034</v>
      </c>
      <c r="F129" s="9">
        <v>2857</v>
      </c>
      <c r="G129" s="9">
        <v>7835</v>
      </c>
      <c r="H129" s="9">
        <v>4092</v>
      </c>
      <c r="I129" s="9">
        <v>2696</v>
      </c>
    </row>
    <row r="130" spans="1:9" ht="12.75">
      <c r="A130" s="1">
        <v>18</v>
      </c>
      <c r="B130" s="1">
        <v>9120</v>
      </c>
      <c r="C130" s="1" t="s">
        <v>100</v>
      </c>
      <c r="D130" s="9">
        <v>10456</v>
      </c>
      <c r="E130" s="9">
        <v>13300</v>
      </c>
      <c r="F130" s="9">
        <v>7465</v>
      </c>
      <c r="G130" s="9">
        <v>7056</v>
      </c>
      <c r="H130" s="9">
        <v>10938</v>
      </c>
      <c r="I130" s="9">
        <v>8602</v>
      </c>
    </row>
    <row r="131" spans="1:9" ht="12.75">
      <c r="A131" s="1">
        <v>19</v>
      </c>
      <c r="B131" s="1">
        <v>9130</v>
      </c>
      <c r="C131" s="1" t="s">
        <v>101</v>
      </c>
      <c r="D131" s="10">
        <v>0</v>
      </c>
      <c r="E131" s="10">
        <v>0</v>
      </c>
      <c r="F131" s="10">
        <v>0</v>
      </c>
      <c r="G131" s="9">
        <v>473</v>
      </c>
      <c r="H131" s="10">
        <v>0</v>
      </c>
      <c r="I131" s="10">
        <v>0</v>
      </c>
    </row>
    <row r="132" spans="1:9" ht="12.75">
      <c r="A132" s="1">
        <v>20</v>
      </c>
      <c r="B132" s="1">
        <v>9160</v>
      </c>
      <c r="C132" s="1" t="s">
        <v>102</v>
      </c>
      <c r="D132" s="12">
        <v>0</v>
      </c>
      <c r="E132" s="12">
        <v>0</v>
      </c>
      <c r="F132" s="15">
        <v>62</v>
      </c>
      <c r="G132" s="12">
        <v>0</v>
      </c>
      <c r="H132" s="12">
        <v>0</v>
      </c>
      <c r="I132" s="12">
        <v>0</v>
      </c>
    </row>
    <row r="133" spans="1:9" ht="12.75">
      <c r="A133" s="1">
        <v>21</v>
      </c>
      <c r="C133" s="4" t="s">
        <v>103</v>
      </c>
      <c r="D133" s="9">
        <f aca="true" t="shared" si="11" ref="D133:I133">SUM(D129:D132)</f>
        <v>20497</v>
      </c>
      <c r="E133" s="9">
        <f t="shared" si="11"/>
        <v>16334</v>
      </c>
      <c r="F133" s="9">
        <f t="shared" si="11"/>
        <v>10384</v>
      </c>
      <c r="G133" s="9">
        <f t="shared" si="11"/>
        <v>15364</v>
      </c>
      <c r="H133" s="9">
        <f t="shared" si="11"/>
        <v>15030</v>
      </c>
      <c r="I133" s="9">
        <f t="shared" si="11"/>
        <v>11298</v>
      </c>
    </row>
    <row r="134" spans="1:5" ht="12.75">
      <c r="A134" s="1">
        <v>1</v>
      </c>
      <c r="C134" s="8" t="s">
        <v>104</v>
      </c>
      <c r="D134" s="9"/>
      <c r="E134" s="9"/>
    </row>
    <row r="135" spans="1:9" ht="12.75">
      <c r="A135" s="1">
        <v>2</v>
      </c>
      <c r="B135" s="1">
        <v>9200</v>
      </c>
      <c r="C135" s="1" t="s">
        <v>105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9" ht="12.75">
      <c r="A136" s="1">
        <v>3</v>
      </c>
      <c r="B136" s="1">
        <v>9210</v>
      </c>
      <c r="C136" s="1" t="s">
        <v>106</v>
      </c>
      <c r="D136" s="9">
        <v>-1399</v>
      </c>
      <c r="E136" s="9">
        <v>-611</v>
      </c>
      <c r="F136" s="9">
        <v>679</v>
      </c>
      <c r="G136" s="9">
        <v>-1201</v>
      </c>
      <c r="H136" s="9">
        <v>-418</v>
      </c>
      <c r="I136" s="9">
        <v>413</v>
      </c>
    </row>
    <row r="137" spans="1:9" ht="12.75">
      <c r="A137" s="1">
        <v>4</v>
      </c>
      <c r="B137" s="1">
        <v>9220</v>
      </c>
      <c r="C137" s="1" t="s">
        <v>107</v>
      </c>
      <c r="D137" s="9">
        <v>324287</v>
      </c>
      <c r="E137" s="9">
        <v>373050</v>
      </c>
      <c r="F137" s="9">
        <v>449904</v>
      </c>
      <c r="G137" s="9">
        <v>402627</v>
      </c>
      <c r="H137" s="9">
        <v>358834</v>
      </c>
      <c r="I137" s="9">
        <v>303949</v>
      </c>
    </row>
    <row r="138" spans="1:9" ht="12.75">
      <c r="A138" s="1">
        <v>5</v>
      </c>
      <c r="B138" s="1">
        <v>9230</v>
      </c>
      <c r="C138" s="1" t="s">
        <v>108</v>
      </c>
      <c r="D138" s="9">
        <v>25651</v>
      </c>
      <c r="E138" s="9">
        <v>39389</v>
      </c>
      <c r="F138" s="9">
        <v>37170</v>
      </c>
      <c r="G138" s="9">
        <v>34025</v>
      </c>
      <c r="H138" s="9">
        <v>44000</v>
      </c>
      <c r="I138" s="9">
        <v>41475</v>
      </c>
    </row>
    <row r="139" spans="1:9" ht="12.75">
      <c r="A139" s="1">
        <v>6</v>
      </c>
      <c r="B139" s="1">
        <v>9240</v>
      </c>
      <c r="C139" s="1" t="s">
        <v>109</v>
      </c>
      <c r="D139" s="9">
        <v>6818</v>
      </c>
      <c r="E139" s="9">
        <v>7268</v>
      </c>
      <c r="F139" s="9">
        <v>7725</v>
      </c>
      <c r="G139" s="9">
        <v>14567</v>
      </c>
      <c r="H139" s="9">
        <v>14827</v>
      </c>
      <c r="I139" s="9">
        <v>14368</v>
      </c>
    </row>
    <row r="140" spans="1:9" ht="12.75">
      <c r="A140" s="1">
        <v>7</v>
      </c>
      <c r="B140" s="1">
        <v>9250</v>
      </c>
      <c r="C140" s="1" t="s">
        <v>110</v>
      </c>
      <c r="D140" s="9">
        <v>20177</v>
      </c>
      <c r="E140" s="9">
        <v>18533</v>
      </c>
      <c r="F140" s="9">
        <v>15029</v>
      </c>
      <c r="G140" s="9">
        <v>23154</v>
      </c>
      <c r="H140" s="9">
        <v>19138</v>
      </c>
      <c r="I140" s="9">
        <v>20866</v>
      </c>
    </row>
    <row r="141" spans="1:9" ht="12.75">
      <c r="A141" s="1">
        <v>8</v>
      </c>
      <c r="B141" s="1">
        <v>9260</v>
      </c>
      <c r="C141" s="1" t="s">
        <v>111</v>
      </c>
      <c r="D141" s="9">
        <v>257180</v>
      </c>
      <c r="E141" s="9">
        <v>345835</v>
      </c>
      <c r="F141" s="9">
        <v>191039</v>
      </c>
      <c r="G141" s="9">
        <v>301191</v>
      </c>
      <c r="H141" s="9">
        <v>268757</v>
      </c>
      <c r="I141" s="9">
        <v>240035</v>
      </c>
    </row>
    <row r="142" spans="1:9" ht="12.75">
      <c r="A142" s="1">
        <v>9</v>
      </c>
      <c r="B142" s="1">
        <v>9270</v>
      </c>
      <c r="C142" s="1" t="s">
        <v>112</v>
      </c>
      <c r="D142" s="9">
        <v>11363</v>
      </c>
      <c r="E142" s="9">
        <v>495</v>
      </c>
      <c r="F142" s="10">
        <v>0</v>
      </c>
      <c r="G142" s="9">
        <v>39681</v>
      </c>
      <c r="H142" s="9">
        <v>661</v>
      </c>
      <c r="I142" s="9">
        <v>480</v>
      </c>
    </row>
    <row r="143" spans="1:9" ht="12.75">
      <c r="A143" s="1">
        <v>10</v>
      </c>
      <c r="B143" s="1">
        <v>9280</v>
      </c>
      <c r="C143" s="1" t="s">
        <v>113</v>
      </c>
      <c r="D143" s="9">
        <v>168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1:9" ht="12.75">
      <c r="A144" s="1">
        <v>11</v>
      </c>
      <c r="B144" s="1">
        <v>9290</v>
      </c>
      <c r="C144" s="1" t="s">
        <v>134</v>
      </c>
      <c r="D144" s="10">
        <v>0</v>
      </c>
      <c r="E144" s="9">
        <v>37</v>
      </c>
      <c r="F144" s="10">
        <v>0</v>
      </c>
      <c r="G144" s="10">
        <v>0</v>
      </c>
      <c r="H144" s="10">
        <v>0</v>
      </c>
      <c r="I144" s="10">
        <v>0</v>
      </c>
    </row>
    <row r="145" spans="1:9" ht="12.75">
      <c r="A145" s="1">
        <v>12</v>
      </c>
      <c r="B145" s="1">
        <v>9301</v>
      </c>
      <c r="C145" s="1" t="s">
        <v>114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1:9" ht="12.75">
      <c r="A146" s="1">
        <v>13</v>
      </c>
      <c r="B146" s="1">
        <v>9302</v>
      </c>
      <c r="C146" s="1" t="s">
        <v>115</v>
      </c>
      <c r="D146" s="9">
        <v>13546</v>
      </c>
      <c r="E146" s="9">
        <v>10387</v>
      </c>
      <c r="F146" s="9">
        <v>8976</v>
      </c>
      <c r="G146" s="9">
        <v>9926</v>
      </c>
      <c r="H146" s="9">
        <v>8206</v>
      </c>
      <c r="I146" s="9">
        <v>4285</v>
      </c>
    </row>
    <row r="147" spans="1:9" ht="12.75">
      <c r="A147" s="1">
        <v>14</v>
      </c>
      <c r="B147" s="1">
        <v>9310</v>
      </c>
      <c r="C147" s="1" t="s">
        <v>30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</row>
    <row r="148" spans="1:9" ht="12.75">
      <c r="A148" s="1">
        <v>15</v>
      </c>
      <c r="C148" s="4" t="s">
        <v>116</v>
      </c>
      <c r="D148" s="9">
        <f aca="true" t="shared" si="12" ref="D148:I148">SUM(D135:D147)</f>
        <v>657791</v>
      </c>
      <c r="E148" s="9">
        <f t="shared" si="12"/>
        <v>794383</v>
      </c>
      <c r="F148" s="9">
        <f t="shared" si="12"/>
        <v>710522</v>
      </c>
      <c r="G148" s="9">
        <f t="shared" si="12"/>
        <v>823970</v>
      </c>
      <c r="H148" s="9">
        <f t="shared" si="12"/>
        <v>714005</v>
      </c>
      <c r="I148" s="9">
        <f t="shared" si="12"/>
        <v>625871</v>
      </c>
    </row>
    <row r="149" spans="1:5" ht="9" customHeight="1">
      <c r="A149" s="1">
        <v>16</v>
      </c>
      <c r="D149" s="9"/>
      <c r="E149" s="9"/>
    </row>
    <row r="150" spans="1:5" ht="12.75">
      <c r="A150" s="1">
        <v>17</v>
      </c>
      <c r="C150" s="8" t="s">
        <v>117</v>
      </c>
      <c r="D150" s="9"/>
      <c r="E150" s="9"/>
    </row>
    <row r="151" spans="1:9" ht="12.75">
      <c r="A151" s="1">
        <v>18</v>
      </c>
      <c r="B151" s="1">
        <v>9320</v>
      </c>
      <c r="C151" s="1" t="s">
        <v>118</v>
      </c>
      <c r="D151" s="15">
        <v>6808</v>
      </c>
      <c r="E151" s="15">
        <v>5072</v>
      </c>
      <c r="F151" s="15">
        <v>5072</v>
      </c>
      <c r="G151" s="15">
        <v>6108</v>
      </c>
      <c r="H151" s="15">
        <v>6287</v>
      </c>
      <c r="I151" s="15">
        <v>6087</v>
      </c>
    </row>
    <row r="152" spans="1:9" ht="12.75">
      <c r="A152" s="1">
        <v>19</v>
      </c>
      <c r="C152" s="4" t="s">
        <v>119</v>
      </c>
      <c r="D152" s="13">
        <f aca="true" t="shared" si="13" ref="D152:I152">SUM(D151)</f>
        <v>6808</v>
      </c>
      <c r="E152" s="9">
        <f t="shared" si="13"/>
        <v>5072</v>
      </c>
      <c r="F152" s="9">
        <f t="shared" si="13"/>
        <v>5072</v>
      </c>
      <c r="G152" s="9">
        <f t="shared" si="13"/>
        <v>6108</v>
      </c>
      <c r="H152" s="9">
        <f t="shared" si="13"/>
        <v>6287</v>
      </c>
      <c r="I152" s="9">
        <f t="shared" si="13"/>
        <v>6087</v>
      </c>
    </row>
    <row r="153" spans="1:5" ht="9" customHeight="1">
      <c r="A153" s="1">
        <v>20</v>
      </c>
      <c r="D153" s="9"/>
      <c r="E153" s="9"/>
    </row>
    <row r="154" spans="1:9" ht="12.75">
      <c r="A154" s="1">
        <v>21</v>
      </c>
      <c r="C154" s="8" t="s">
        <v>120</v>
      </c>
      <c r="D154" s="9">
        <f aca="true" t="shared" si="14" ref="D154:I154">D18+D32+D40+D46+D56+D64+D83+D98+D111+D119+D126+D133+D148+D152</f>
        <v>14503982</v>
      </c>
      <c r="E154" s="9">
        <f t="shared" si="14"/>
        <v>25338146</v>
      </c>
      <c r="F154" s="9">
        <f t="shared" si="14"/>
        <v>45430133</v>
      </c>
      <c r="G154" s="9">
        <f t="shared" si="14"/>
        <v>33612940</v>
      </c>
      <c r="H154" s="9">
        <f t="shared" si="14"/>
        <v>39564260</v>
      </c>
      <c r="I154" s="9">
        <f t="shared" si="14"/>
        <v>22628352</v>
      </c>
    </row>
    <row r="155" spans="1:5" ht="9.75" customHeight="1">
      <c r="A155" s="1">
        <v>22</v>
      </c>
      <c r="C155" s="8"/>
      <c r="D155" s="9"/>
      <c r="E155" s="9"/>
    </row>
    <row r="156" spans="1:9" ht="12.75">
      <c r="A156" s="1">
        <v>23</v>
      </c>
      <c r="B156" s="1" t="s">
        <v>121</v>
      </c>
      <c r="C156" s="1" t="s">
        <v>122</v>
      </c>
      <c r="D156" s="9">
        <v>959941</v>
      </c>
      <c r="E156" s="9">
        <v>967021</v>
      </c>
      <c r="F156" s="9">
        <v>974332</v>
      </c>
      <c r="G156" s="9">
        <v>948820</v>
      </c>
      <c r="H156" s="9">
        <v>933806</v>
      </c>
      <c r="I156" s="9">
        <v>938903</v>
      </c>
    </row>
    <row r="157" spans="1:9" ht="12.75">
      <c r="A157" s="1">
        <v>24</v>
      </c>
      <c r="B157" s="1">
        <v>4081</v>
      </c>
      <c r="C157" s="1" t="s">
        <v>123</v>
      </c>
      <c r="D157" s="9">
        <v>290828</v>
      </c>
      <c r="E157" s="9">
        <v>330532</v>
      </c>
      <c r="F157" s="9">
        <v>294797</v>
      </c>
      <c r="G157" s="9">
        <v>278758</v>
      </c>
      <c r="H157" s="9">
        <v>384580</v>
      </c>
      <c r="I157" s="9">
        <v>297479</v>
      </c>
    </row>
    <row r="158" spans="1:9" ht="12.75">
      <c r="A158" s="1">
        <v>25</v>
      </c>
      <c r="B158" s="1" t="s">
        <v>124</v>
      </c>
      <c r="C158" s="1" t="s">
        <v>125</v>
      </c>
      <c r="D158" s="15">
        <v>370880</v>
      </c>
      <c r="E158" s="15">
        <v>283919</v>
      </c>
      <c r="F158" s="15">
        <f>4216832-2974206</f>
        <v>1242626</v>
      </c>
      <c r="G158" s="15">
        <v>1164734</v>
      </c>
      <c r="H158" s="15">
        <v>1213775</v>
      </c>
      <c r="I158" s="15">
        <f>-2398908+3007399</f>
        <v>608491</v>
      </c>
    </row>
    <row r="159" spans="1:9" ht="12.75">
      <c r="A159" s="1">
        <v>26</v>
      </c>
      <c r="C159" s="1" t="s">
        <v>126</v>
      </c>
      <c r="D159" s="9">
        <f aca="true" t="shared" si="15" ref="D159:I159">SUM(D154:D158)</f>
        <v>16125631</v>
      </c>
      <c r="E159" s="9">
        <f t="shared" si="15"/>
        <v>26919618</v>
      </c>
      <c r="F159" s="9">
        <f t="shared" si="15"/>
        <v>47941888</v>
      </c>
      <c r="G159" s="9">
        <f t="shared" si="15"/>
        <v>36005252</v>
      </c>
      <c r="H159" s="9">
        <f t="shared" si="15"/>
        <v>42096421</v>
      </c>
      <c r="I159" s="9">
        <f t="shared" si="15"/>
        <v>24473225</v>
      </c>
    </row>
    <row r="160" spans="4:6" ht="7.5" customHeight="1">
      <c r="D160" s="9"/>
      <c r="E160" s="9"/>
      <c r="F160" s="16"/>
    </row>
    <row r="161" spans="1:5" ht="12.75">
      <c r="A161" s="1" t="s">
        <v>127</v>
      </c>
      <c r="E161" s="9"/>
    </row>
    <row r="162" ht="12.75">
      <c r="A162" s="1" t="s">
        <v>128</v>
      </c>
    </row>
    <row r="163" ht="12.75">
      <c r="A163" s="1" t="s">
        <v>129</v>
      </c>
    </row>
  </sheetData>
  <mergeCells count="2">
    <mergeCell ref="B3:D3"/>
    <mergeCell ref="B4:D4"/>
  </mergeCells>
  <printOptions/>
  <pageMargins left="0.75" right="0.5" top="1" bottom="0.75" header="0.5" footer="0.5"/>
  <pageSetup horizontalDpi="600" verticalDpi="600" orientation="landscape" scale="80" r:id="rId1"/>
  <headerFooter alignWithMargins="0">
    <oddFooter>&amp;R&amp;P of &amp;N</oddFooter>
  </headerFooter>
  <rowBreaks count="5" manualBreakCount="5">
    <brk id="40" max="255" man="1"/>
    <brk id="64" max="255" man="1"/>
    <brk id="83" max="255" man="1"/>
    <brk id="111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view="pageBreakPreview" zoomScale="60" workbookViewId="0" topLeftCell="B37">
      <selection activeCell="C23" sqref="C23"/>
    </sheetView>
  </sheetViews>
  <sheetFormatPr defaultColWidth="9.140625" defaultRowHeight="12.75"/>
  <cols>
    <col min="1" max="1" width="4.00390625" style="1" customWidth="1"/>
    <col min="2" max="2" width="11.28125" style="4" customWidth="1"/>
    <col min="3" max="3" width="71.421875" style="1" customWidth="1"/>
    <col min="4" max="4" width="16.28125" style="1" customWidth="1"/>
    <col min="5" max="5" width="25.140625" style="1" customWidth="1"/>
    <col min="6" max="6" width="12.8515625" style="1" customWidth="1"/>
    <col min="7" max="8" width="9.140625" style="1" customWidth="1"/>
    <col min="9" max="9" width="9.28125" style="1" customWidth="1"/>
    <col min="10" max="16384" width="9.140625" style="1" customWidth="1"/>
  </cols>
  <sheetData>
    <row r="1" ht="12.75">
      <c r="E1" s="1" t="s">
        <v>0</v>
      </c>
    </row>
    <row r="2" spans="3:5" ht="12.75">
      <c r="C2" s="2"/>
      <c r="E2" s="1" t="s">
        <v>1</v>
      </c>
    </row>
    <row r="3" spans="1:5" ht="12.75">
      <c r="A3" s="3"/>
      <c r="B3" s="22" t="s">
        <v>2</v>
      </c>
      <c r="C3" s="22"/>
      <c r="D3" s="22"/>
      <c r="E3" s="1" t="s">
        <v>3</v>
      </c>
    </row>
    <row r="4" spans="1:5" ht="12.75">
      <c r="A4" s="3"/>
      <c r="B4" s="22" t="s">
        <v>135</v>
      </c>
      <c r="C4" s="22"/>
      <c r="D4" s="22"/>
      <c r="E4" s="1" t="s">
        <v>140</v>
      </c>
    </row>
    <row r="5" ht="12.75">
      <c r="E5" s="1" t="s">
        <v>138</v>
      </c>
    </row>
    <row r="6" ht="12.75">
      <c r="E6" s="1" t="s">
        <v>141</v>
      </c>
    </row>
    <row r="7" spans="1:6" ht="12.75">
      <c r="A7" s="1" t="s">
        <v>4</v>
      </c>
      <c r="B7" s="4" t="s">
        <v>5</v>
      </c>
      <c r="C7" s="4" t="s">
        <v>6</v>
      </c>
      <c r="D7" s="6" t="s">
        <v>137</v>
      </c>
      <c r="E7" s="4"/>
      <c r="F7" s="4"/>
    </row>
    <row r="8" spans="1:6" ht="12.75">
      <c r="A8" s="1" t="s">
        <v>7</v>
      </c>
      <c r="B8" s="4" t="s">
        <v>139</v>
      </c>
      <c r="C8" s="4" t="s">
        <v>9</v>
      </c>
      <c r="D8" s="4"/>
      <c r="E8" s="4"/>
      <c r="F8" s="4"/>
    </row>
    <row r="9" spans="2:6" ht="12.75">
      <c r="B9" s="5" t="s">
        <v>10</v>
      </c>
      <c r="C9" s="5" t="s">
        <v>11</v>
      </c>
      <c r="D9" s="20" t="s">
        <v>12</v>
      </c>
      <c r="E9" s="5"/>
      <c r="F9" s="5"/>
    </row>
    <row r="10" spans="2:6" ht="12.75">
      <c r="B10" s="5"/>
      <c r="C10" s="5"/>
      <c r="D10" s="5"/>
      <c r="E10" s="5"/>
      <c r="F10" s="5"/>
    </row>
    <row r="11" spans="3:6" ht="12.75">
      <c r="C11" s="17" t="s">
        <v>136</v>
      </c>
      <c r="D11" s="19">
        <v>38442</v>
      </c>
      <c r="E11" s="7"/>
      <c r="F11" s="7"/>
    </row>
    <row r="12" spans="1:5" ht="12.75">
      <c r="A12" s="1">
        <v>1</v>
      </c>
      <c r="C12" s="8" t="s">
        <v>14</v>
      </c>
      <c r="D12" s="8"/>
      <c r="E12" s="9"/>
    </row>
    <row r="13" spans="1:5" ht="12.75">
      <c r="A13" s="1">
        <v>2</v>
      </c>
      <c r="C13" s="8" t="s">
        <v>15</v>
      </c>
      <c r="D13" s="8"/>
      <c r="E13" s="9"/>
    </row>
    <row r="14" spans="1:6" ht="12.75">
      <c r="A14" s="1">
        <v>3</v>
      </c>
      <c r="B14" s="4">
        <v>7350</v>
      </c>
      <c r="C14" s="1" t="s">
        <v>16</v>
      </c>
      <c r="D14" s="10">
        <v>0</v>
      </c>
      <c r="E14" s="10"/>
      <c r="F14" s="10"/>
    </row>
    <row r="15" spans="1:6" ht="12.75">
      <c r="A15" s="1">
        <v>4</v>
      </c>
      <c r="B15" s="4">
        <v>7520</v>
      </c>
      <c r="C15" s="1" t="s">
        <v>17</v>
      </c>
      <c r="D15" s="11">
        <v>250</v>
      </c>
      <c r="E15" s="11"/>
      <c r="F15" s="11"/>
    </row>
    <row r="16" spans="1:6" ht="12.75">
      <c r="A16" s="1">
        <v>5</v>
      </c>
      <c r="B16" s="4">
        <v>7530</v>
      </c>
      <c r="C16" s="1" t="s">
        <v>18</v>
      </c>
      <c r="D16" s="11">
        <v>0</v>
      </c>
      <c r="E16" s="11"/>
      <c r="F16" s="11"/>
    </row>
    <row r="17" spans="1:6" ht="12.75">
      <c r="A17" s="1">
        <v>6</v>
      </c>
      <c r="B17" s="4">
        <v>7590</v>
      </c>
      <c r="C17" s="1" t="s">
        <v>19</v>
      </c>
      <c r="D17" s="12">
        <v>0</v>
      </c>
      <c r="E17" s="4"/>
      <c r="F17" s="4"/>
    </row>
    <row r="18" spans="1:6" ht="12.75">
      <c r="A18" s="1">
        <v>7</v>
      </c>
      <c r="C18" s="4" t="s">
        <v>20</v>
      </c>
      <c r="D18" s="13">
        <f>SUM(D14:D17)</f>
        <v>250</v>
      </c>
      <c r="E18" s="5"/>
      <c r="F18" s="5"/>
    </row>
    <row r="19" spans="1:5" ht="12.75">
      <c r="A19" s="1">
        <v>8</v>
      </c>
      <c r="D19" s="9"/>
      <c r="E19" s="9"/>
    </row>
    <row r="20" spans="1:5" ht="12.75">
      <c r="A20" s="1">
        <v>9</v>
      </c>
      <c r="C20" s="8" t="s">
        <v>21</v>
      </c>
      <c r="D20" s="9"/>
      <c r="E20" s="9"/>
    </row>
    <row r="21" spans="1:6" ht="12.75">
      <c r="A21" s="1">
        <v>10</v>
      </c>
      <c r="B21" s="4">
        <v>8140</v>
      </c>
      <c r="C21" s="1" t="s">
        <v>22</v>
      </c>
      <c r="D21" s="14">
        <v>1790</v>
      </c>
      <c r="E21" s="9"/>
      <c r="F21" s="9"/>
    </row>
    <row r="22" spans="1:6" ht="12.75">
      <c r="A22" s="1">
        <v>11</v>
      </c>
      <c r="B22" s="4">
        <v>8150</v>
      </c>
      <c r="C22" s="1" t="s">
        <v>131</v>
      </c>
      <c r="D22" s="11">
        <v>125</v>
      </c>
      <c r="E22" s="11"/>
      <c r="F22" s="9"/>
    </row>
    <row r="23" spans="1:6" ht="12.75">
      <c r="A23" s="1">
        <v>12</v>
      </c>
      <c r="B23" s="4">
        <v>8160</v>
      </c>
      <c r="C23" s="1" t="s">
        <v>23</v>
      </c>
      <c r="D23" s="14">
        <v>38105</v>
      </c>
      <c r="E23" s="9"/>
      <c r="F23" s="9"/>
    </row>
    <row r="24" spans="1:6" ht="12.75">
      <c r="A24" s="1">
        <v>13</v>
      </c>
      <c r="B24" s="4">
        <v>8170</v>
      </c>
      <c r="C24" s="1" t="s">
        <v>24</v>
      </c>
      <c r="D24" s="14">
        <v>26268</v>
      </c>
      <c r="E24" s="9"/>
      <c r="F24" s="9"/>
    </row>
    <row r="25" spans="1:6" ht="12.75">
      <c r="A25" s="1">
        <v>14</v>
      </c>
      <c r="B25" s="4">
        <v>8180</v>
      </c>
      <c r="C25" s="1" t="s">
        <v>25</v>
      </c>
      <c r="D25" s="14">
        <v>54699</v>
      </c>
      <c r="E25" s="9"/>
      <c r="F25" s="9"/>
    </row>
    <row r="26" spans="1:6" ht="12.75">
      <c r="A26" s="1">
        <v>15</v>
      </c>
      <c r="B26" s="4">
        <v>8190</v>
      </c>
      <c r="C26" s="1" t="s">
        <v>26</v>
      </c>
      <c r="D26" s="14">
        <v>6278</v>
      </c>
      <c r="E26" s="9"/>
      <c r="F26" s="9"/>
    </row>
    <row r="27" spans="1:6" ht="12.75">
      <c r="A27" s="1">
        <v>16</v>
      </c>
      <c r="B27" s="4">
        <v>8200</v>
      </c>
      <c r="C27" s="1" t="s">
        <v>27</v>
      </c>
      <c r="D27" s="14">
        <v>17583</v>
      </c>
      <c r="E27" s="9"/>
      <c r="F27" s="9"/>
    </row>
    <row r="28" spans="1:6" ht="12.75">
      <c r="A28" s="1">
        <v>17</v>
      </c>
      <c r="B28" s="4">
        <v>8210</v>
      </c>
      <c r="C28" s="1" t="s">
        <v>28</v>
      </c>
      <c r="D28" s="14">
        <v>21961</v>
      </c>
      <c r="E28" s="9"/>
      <c r="F28" s="9"/>
    </row>
    <row r="29" spans="1:6" ht="12.75">
      <c r="A29" s="1">
        <v>18</v>
      </c>
      <c r="B29" s="4">
        <v>8240</v>
      </c>
      <c r="C29" s="1" t="s">
        <v>19</v>
      </c>
      <c r="D29" s="14">
        <v>150</v>
      </c>
      <c r="E29" s="9"/>
      <c r="F29" s="9"/>
    </row>
    <row r="30" spans="1:6" ht="12.75">
      <c r="A30" s="1">
        <v>19</v>
      </c>
      <c r="B30" s="4">
        <v>8250</v>
      </c>
      <c r="C30" s="1" t="s">
        <v>29</v>
      </c>
      <c r="D30" s="14">
        <v>23798</v>
      </c>
      <c r="E30" s="9"/>
      <c r="F30" s="9"/>
    </row>
    <row r="31" spans="1:6" ht="12.75">
      <c r="A31" s="1">
        <v>20</v>
      </c>
      <c r="B31" s="4">
        <v>8260</v>
      </c>
      <c r="C31" s="1" t="s">
        <v>30</v>
      </c>
      <c r="D31" s="12">
        <v>1045</v>
      </c>
      <c r="E31" s="4"/>
      <c r="F31" s="4"/>
    </row>
    <row r="32" spans="1:6" ht="12.75">
      <c r="A32" s="1">
        <v>21</v>
      </c>
      <c r="C32" s="4" t="s">
        <v>31</v>
      </c>
      <c r="D32" s="9">
        <f>SUM(D21:D31)</f>
        <v>191802</v>
      </c>
      <c r="E32" s="5"/>
      <c r="F32" s="5"/>
    </row>
    <row r="33" spans="1:5" ht="12.75">
      <c r="A33" s="1">
        <v>22</v>
      </c>
      <c r="C33" s="4"/>
      <c r="D33" s="9"/>
      <c r="E33" s="9"/>
    </row>
    <row r="34" spans="1:5" ht="12.75">
      <c r="A34" s="1">
        <v>23</v>
      </c>
      <c r="C34" s="8" t="s">
        <v>32</v>
      </c>
      <c r="D34" s="9"/>
      <c r="E34" s="9"/>
    </row>
    <row r="35" spans="1:6" ht="12.75">
      <c r="A35" s="1">
        <v>24</v>
      </c>
      <c r="B35" s="4">
        <v>8310</v>
      </c>
      <c r="C35" s="1" t="s">
        <v>33</v>
      </c>
      <c r="D35" s="11">
        <v>503</v>
      </c>
      <c r="E35" s="11"/>
      <c r="F35" s="11"/>
    </row>
    <row r="36" spans="1:6" ht="12.75">
      <c r="A36" s="1">
        <v>25</v>
      </c>
      <c r="B36" s="4">
        <v>8320</v>
      </c>
      <c r="C36" s="1" t="s">
        <v>34</v>
      </c>
      <c r="D36" s="11">
        <v>96</v>
      </c>
      <c r="E36" s="11"/>
      <c r="F36" s="11"/>
    </row>
    <row r="37" spans="1:6" ht="12.75">
      <c r="A37" s="1">
        <v>26</v>
      </c>
      <c r="B37" s="4">
        <v>8340</v>
      </c>
      <c r="C37" s="1" t="s">
        <v>35</v>
      </c>
      <c r="D37" s="14">
        <v>6535</v>
      </c>
      <c r="E37" s="11"/>
      <c r="F37" s="9"/>
    </row>
    <row r="38" spans="1:6" ht="12.75">
      <c r="A38" s="1">
        <v>27</v>
      </c>
      <c r="B38" s="4">
        <v>8350</v>
      </c>
      <c r="C38" s="1" t="s">
        <v>36</v>
      </c>
      <c r="D38" s="11">
        <v>10667</v>
      </c>
      <c r="E38" s="9"/>
      <c r="F38" s="11"/>
    </row>
    <row r="39" spans="1:6" ht="12.75">
      <c r="A39" s="1">
        <v>28</v>
      </c>
      <c r="B39" s="4">
        <v>8360</v>
      </c>
      <c r="C39" s="1" t="s">
        <v>37</v>
      </c>
      <c r="D39" s="12">
        <v>469</v>
      </c>
      <c r="E39" s="4"/>
      <c r="F39" s="4"/>
    </row>
    <row r="40" spans="1:6" ht="12.75">
      <c r="A40" s="1">
        <v>29</v>
      </c>
      <c r="C40" s="4" t="s">
        <v>38</v>
      </c>
      <c r="D40" s="9">
        <f>SUM(D35:D39)</f>
        <v>18270</v>
      </c>
      <c r="E40" s="5"/>
      <c r="F40" s="5"/>
    </row>
    <row r="41" spans="3:5" ht="12.75">
      <c r="C41" s="4"/>
      <c r="D41" s="9"/>
      <c r="E41" s="9"/>
    </row>
    <row r="42" spans="1:5" ht="12.75">
      <c r="A42" s="1">
        <v>1</v>
      </c>
      <c r="C42" s="8" t="s">
        <v>39</v>
      </c>
      <c r="D42" s="9"/>
      <c r="E42" s="9"/>
    </row>
    <row r="43" spans="1:6" ht="12.75">
      <c r="A43" s="1">
        <v>2</v>
      </c>
      <c r="B43" s="4">
        <v>8400</v>
      </c>
      <c r="C43" s="1" t="s">
        <v>22</v>
      </c>
      <c r="D43" s="11">
        <v>1333</v>
      </c>
      <c r="E43" s="11"/>
      <c r="F43" s="9"/>
    </row>
    <row r="44" spans="1:6" ht="12.75">
      <c r="A44" s="1">
        <v>3</v>
      </c>
      <c r="B44" s="4">
        <v>8410</v>
      </c>
      <c r="C44" s="1" t="s">
        <v>40</v>
      </c>
      <c r="D44" s="11">
        <v>11161</v>
      </c>
      <c r="E44" s="11"/>
      <c r="F44" s="11"/>
    </row>
    <row r="45" spans="1:6" ht="12.75">
      <c r="A45" s="1">
        <v>4</v>
      </c>
      <c r="B45" s="4">
        <v>8420</v>
      </c>
      <c r="C45" s="1" t="s">
        <v>30</v>
      </c>
      <c r="D45" s="12">
        <v>0</v>
      </c>
      <c r="E45" s="4"/>
      <c r="F45" s="4"/>
    </row>
    <row r="46" spans="1:6" ht="12.75">
      <c r="A46" s="1">
        <v>5</v>
      </c>
      <c r="C46" s="4" t="s">
        <v>41</v>
      </c>
      <c r="D46" s="11">
        <f>SUM(D43:D45)</f>
        <v>12494</v>
      </c>
      <c r="E46" s="5"/>
      <c r="F46" s="5"/>
    </row>
    <row r="47" spans="1:5" ht="12.75">
      <c r="A47" s="1">
        <v>6</v>
      </c>
      <c r="D47" s="9"/>
      <c r="E47" s="9"/>
    </row>
    <row r="48" spans="1:5" ht="12.75">
      <c r="A48" s="1">
        <v>7</v>
      </c>
      <c r="C48" s="8" t="s">
        <v>42</v>
      </c>
      <c r="D48" s="9"/>
      <c r="E48" s="9"/>
    </row>
    <row r="49" spans="1:6" ht="12.75">
      <c r="A49" s="1">
        <v>8</v>
      </c>
      <c r="B49" s="4">
        <v>8500</v>
      </c>
      <c r="C49" s="1" t="s">
        <v>22</v>
      </c>
      <c r="D49" s="14">
        <v>34173</v>
      </c>
      <c r="E49" s="9"/>
      <c r="F49" s="9"/>
    </row>
    <row r="50" spans="1:6" ht="12.75">
      <c r="A50" s="1">
        <v>9</v>
      </c>
      <c r="B50" s="4">
        <v>8510</v>
      </c>
      <c r="C50" s="1" t="s">
        <v>43</v>
      </c>
      <c r="D50" s="11">
        <v>0</v>
      </c>
      <c r="E50" s="11"/>
      <c r="F50" s="11"/>
    </row>
    <row r="51" spans="1:6" ht="12.75">
      <c r="A51" s="1">
        <v>10</v>
      </c>
      <c r="B51" s="4">
        <v>8530</v>
      </c>
      <c r="C51" s="1" t="s">
        <v>44</v>
      </c>
      <c r="D51" s="11">
        <v>0</v>
      </c>
      <c r="E51" s="11"/>
      <c r="F51" s="11"/>
    </row>
    <row r="52" spans="1:6" ht="12.75">
      <c r="A52" s="1">
        <v>11</v>
      </c>
      <c r="B52" s="4">
        <v>8560</v>
      </c>
      <c r="C52" s="1" t="s">
        <v>45</v>
      </c>
      <c r="D52" s="14">
        <v>192033</v>
      </c>
      <c r="E52" s="9"/>
      <c r="F52" s="9"/>
    </row>
    <row r="53" spans="1:6" ht="12.75">
      <c r="A53" s="1">
        <v>12</v>
      </c>
      <c r="B53" s="4">
        <v>8570</v>
      </c>
      <c r="C53" s="1" t="s">
        <v>27</v>
      </c>
      <c r="D53" s="14">
        <v>80479</v>
      </c>
      <c r="E53" s="9"/>
      <c r="F53" s="9"/>
    </row>
    <row r="54" spans="1:6" ht="12.75">
      <c r="A54" s="1">
        <v>13</v>
      </c>
      <c r="B54" s="4">
        <v>8590</v>
      </c>
      <c r="C54" s="1" t="s">
        <v>19</v>
      </c>
      <c r="D54" s="11">
        <v>474</v>
      </c>
      <c r="E54" s="11"/>
      <c r="F54" s="11"/>
    </row>
    <row r="55" spans="1:6" ht="12.75">
      <c r="A55" s="1">
        <v>14</v>
      </c>
      <c r="B55" s="4">
        <v>8600</v>
      </c>
      <c r="C55" s="1" t="s">
        <v>30</v>
      </c>
      <c r="D55" s="12">
        <v>0</v>
      </c>
      <c r="E55" s="4"/>
      <c r="F55" s="4"/>
    </row>
    <row r="56" spans="1:6" ht="12.75">
      <c r="A56" s="1">
        <v>15</v>
      </c>
      <c r="C56" s="4" t="s">
        <v>46</v>
      </c>
      <c r="D56" s="9">
        <f>SUM(D49:D55)</f>
        <v>307159</v>
      </c>
      <c r="E56" s="5"/>
      <c r="F56" s="5"/>
    </row>
    <row r="57" spans="1:5" ht="12.75">
      <c r="A57" s="1">
        <v>16</v>
      </c>
      <c r="D57" s="9"/>
      <c r="E57" s="9"/>
    </row>
    <row r="58" spans="1:5" ht="12.75">
      <c r="A58" s="1">
        <v>17</v>
      </c>
      <c r="C58" s="8" t="s">
        <v>47</v>
      </c>
      <c r="D58" s="9"/>
      <c r="E58" s="9"/>
    </row>
    <row r="59" spans="1:6" ht="12.75">
      <c r="A59" s="1">
        <v>18</v>
      </c>
      <c r="B59" s="4">
        <v>8610</v>
      </c>
      <c r="C59" s="1" t="s">
        <v>48</v>
      </c>
      <c r="D59" s="11">
        <v>0</v>
      </c>
      <c r="E59" s="11"/>
      <c r="F59" s="11"/>
    </row>
    <row r="60" spans="1:6" ht="12.75">
      <c r="A60" s="1">
        <v>19</v>
      </c>
      <c r="B60" s="4">
        <v>8620</v>
      </c>
      <c r="C60" s="1" t="s">
        <v>33</v>
      </c>
      <c r="D60" s="11">
        <v>3042</v>
      </c>
      <c r="E60" s="11"/>
      <c r="F60" s="9"/>
    </row>
    <row r="61" spans="1:6" ht="12.75">
      <c r="A61" s="1">
        <v>20</v>
      </c>
      <c r="B61" s="4">
        <v>8630</v>
      </c>
      <c r="C61" s="1" t="s">
        <v>49</v>
      </c>
      <c r="D61" s="14">
        <v>79565</v>
      </c>
      <c r="E61" s="9"/>
      <c r="F61" s="9"/>
    </row>
    <row r="62" spans="1:6" ht="12.75">
      <c r="A62" s="1">
        <v>21</v>
      </c>
      <c r="B62" s="4">
        <v>8640</v>
      </c>
      <c r="C62" s="1" t="s">
        <v>35</v>
      </c>
      <c r="D62" s="11">
        <v>0</v>
      </c>
      <c r="E62" s="11"/>
      <c r="F62" s="11"/>
    </row>
    <row r="63" spans="1:6" ht="12.75">
      <c r="A63" s="1">
        <v>22</v>
      </c>
      <c r="B63" s="4">
        <v>8650</v>
      </c>
      <c r="C63" s="1" t="s">
        <v>50</v>
      </c>
      <c r="D63" s="12">
        <v>39521</v>
      </c>
      <c r="E63" s="4"/>
      <c r="F63" s="4"/>
    </row>
    <row r="64" spans="1:6" ht="12.75">
      <c r="A64" s="1">
        <v>23</v>
      </c>
      <c r="C64" s="4" t="s">
        <v>51</v>
      </c>
      <c r="D64" s="9">
        <f>SUM(D59:D63)</f>
        <v>122128</v>
      </c>
      <c r="E64" s="5"/>
      <c r="F64" s="5"/>
    </row>
    <row r="65" spans="4:5" ht="12.75">
      <c r="D65" s="9"/>
      <c r="E65" s="9"/>
    </row>
    <row r="66" spans="1:5" ht="12.75">
      <c r="A66" s="1">
        <v>1</v>
      </c>
      <c r="C66" s="8" t="s">
        <v>52</v>
      </c>
      <c r="D66" s="9"/>
      <c r="E66" s="9"/>
    </row>
    <row r="67" spans="1:6" ht="12.75">
      <c r="A67" s="1">
        <v>2</v>
      </c>
      <c r="B67" s="4">
        <v>8030</v>
      </c>
      <c r="C67" s="1" t="s">
        <v>53</v>
      </c>
      <c r="D67" s="11">
        <v>0</v>
      </c>
      <c r="E67" s="11"/>
      <c r="F67" s="11"/>
    </row>
    <row r="68" spans="1:6" ht="12.75">
      <c r="A68" s="1">
        <v>3</v>
      </c>
      <c r="B68" s="4">
        <v>8040</v>
      </c>
      <c r="C68" s="1" t="s">
        <v>54</v>
      </c>
      <c r="D68" s="14">
        <v>172650243</v>
      </c>
      <c r="E68" s="9"/>
      <c r="F68" s="9"/>
    </row>
    <row r="69" spans="1:6" ht="12.75">
      <c r="A69" s="1">
        <v>4</v>
      </c>
      <c r="B69" s="4">
        <v>8045</v>
      </c>
      <c r="C69" s="1" t="s">
        <v>55</v>
      </c>
      <c r="D69" s="14">
        <v>23592881</v>
      </c>
      <c r="E69" s="9"/>
      <c r="F69" s="9"/>
    </row>
    <row r="70" spans="1:6" ht="12.75">
      <c r="A70" s="1">
        <v>5</v>
      </c>
      <c r="B70" s="4">
        <v>8051</v>
      </c>
      <c r="C70" s="1" t="s">
        <v>56</v>
      </c>
      <c r="D70" s="14">
        <v>111855503</v>
      </c>
      <c r="E70" s="9"/>
      <c r="F70" s="9"/>
    </row>
    <row r="71" spans="1:6" ht="12.75">
      <c r="A71" s="1">
        <v>6</v>
      </c>
      <c r="B71" s="4">
        <v>8052</v>
      </c>
      <c r="C71" s="1" t="s">
        <v>57</v>
      </c>
      <c r="D71" s="14">
        <v>51910605</v>
      </c>
      <c r="E71" s="9"/>
      <c r="F71" s="9"/>
    </row>
    <row r="72" spans="1:6" ht="12.75">
      <c r="A72" s="1">
        <v>7</v>
      </c>
      <c r="B72" s="4">
        <v>8053</v>
      </c>
      <c r="C72" s="1" t="s">
        <v>58</v>
      </c>
      <c r="D72" s="14">
        <v>17996911</v>
      </c>
      <c r="E72" s="9"/>
      <c r="F72" s="9"/>
    </row>
    <row r="73" spans="1:6" ht="12.75">
      <c r="A73" s="1">
        <v>8</v>
      </c>
      <c r="B73" s="4">
        <v>8054</v>
      </c>
      <c r="C73" s="1" t="s">
        <v>59</v>
      </c>
      <c r="D73" s="14">
        <v>14479419</v>
      </c>
      <c r="E73" s="9"/>
      <c r="F73" s="9"/>
    </row>
    <row r="74" spans="1:6" ht="12.75">
      <c r="A74" s="1">
        <v>9</v>
      </c>
      <c r="B74" s="4">
        <v>8057</v>
      </c>
      <c r="C74" s="1" t="s">
        <v>60</v>
      </c>
      <c r="D74" s="11">
        <v>41327</v>
      </c>
      <c r="E74" s="9"/>
      <c r="F74" s="9"/>
    </row>
    <row r="75" spans="1:6" ht="12.75">
      <c r="A75" s="1">
        <v>10</v>
      </c>
      <c r="B75" s="4">
        <v>8058</v>
      </c>
      <c r="C75" s="1" t="s">
        <v>61</v>
      </c>
      <c r="D75" s="14">
        <v>14617917</v>
      </c>
      <c r="E75" s="9"/>
      <c r="F75" s="9"/>
    </row>
    <row r="76" spans="1:6" ht="12.75">
      <c r="A76" s="1">
        <v>11</v>
      </c>
      <c r="B76" s="4">
        <v>8059</v>
      </c>
      <c r="C76" s="1" t="s">
        <v>62</v>
      </c>
      <c r="D76" s="14">
        <v>-192230203</v>
      </c>
      <c r="E76" s="9"/>
      <c r="F76" s="9"/>
    </row>
    <row r="77" spans="1:6" ht="12.75">
      <c r="A77" s="1">
        <v>12</v>
      </c>
      <c r="B77" s="4">
        <v>8060</v>
      </c>
      <c r="C77" s="1" t="s">
        <v>63</v>
      </c>
      <c r="D77" s="14">
        <v>2496101</v>
      </c>
      <c r="E77" s="9"/>
      <c r="F77" s="9"/>
    </row>
    <row r="78" spans="1:6" ht="12.75">
      <c r="A78" s="1">
        <v>13</v>
      </c>
      <c r="B78" s="4">
        <v>8070</v>
      </c>
      <c r="C78" s="1" t="s">
        <v>64</v>
      </c>
      <c r="D78" s="11">
        <v>0</v>
      </c>
      <c r="E78" s="11"/>
      <c r="F78" s="11"/>
    </row>
    <row r="79" spans="1:6" ht="12.75">
      <c r="A79" s="1">
        <v>14</v>
      </c>
      <c r="B79" s="4">
        <v>8081</v>
      </c>
      <c r="C79" s="1" t="s">
        <v>65</v>
      </c>
      <c r="D79" s="14">
        <v>44055645</v>
      </c>
      <c r="E79" s="9"/>
      <c r="F79" s="9"/>
    </row>
    <row r="80" spans="1:6" ht="12.75">
      <c r="A80" s="1">
        <v>15</v>
      </c>
      <c r="B80" s="4">
        <v>8082</v>
      </c>
      <c r="C80" s="1" t="s">
        <v>66</v>
      </c>
      <c r="D80" s="14">
        <v>-50564660</v>
      </c>
      <c r="E80" s="9"/>
      <c r="F80" s="9"/>
    </row>
    <row r="81" spans="1:6" ht="12.75">
      <c r="A81" s="1">
        <v>16</v>
      </c>
      <c r="B81" s="4">
        <v>8120</v>
      </c>
      <c r="C81" s="1" t="s">
        <v>67</v>
      </c>
      <c r="D81" s="14">
        <v>711</v>
      </c>
      <c r="E81" s="4"/>
      <c r="F81" s="4"/>
    </row>
    <row r="82" spans="1:6" ht="12.75">
      <c r="A82" s="1">
        <v>17</v>
      </c>
      <c r="B82" s="4">
        <v>8130</v>
      </c>
      <c r="C82" s="1" t="s">
        <v>68</v>
      </c>
      <c r="D82" s="18">
        <v>82978</v>
      </c>
      <c r="E82" s="5"/>
      <c r="F82" s="5"/>
    </row>
    <row r="83" spans="1:6" ht="12.75">
      <c r="A83" s="1">
        <v>18</v>
      </c>
      <c r="C83" s="4" t="s">
        <v>69</v>
      </c>
      <c r="D83" s="9">
        <f>SUM(D67:D82)</f>
        <v>210985378</v>
      </c>
      <c r="E83" s="9"/>
      <c r="F83" s="9"/>
    </row>
    <row r="84" spans="4:5" ht="12.75">
      <c r="D84" s="9"/>
      <c r="E84" s="9"/>
    </row>
    <row r="85" spans="1:5" ht="12.75">
      <c r="A85" s="1">
        <v>1</v>
      </c>
      <c r="C85" s="8" t="s">
        <v>70</v>
      </c>
      <c r="D85" s="9"/>
      <c r="E85" s="9"/>
    </row>
    <row r="86" spans="1:6" ht="12.75">
      <c r="A86" s="1">
        <v>2</v>
      </c>
      <c r="B86" s="4">
        <v>8700</v>
      </c>
      <c r="C86" s="1" t="s">
        <v>22</v>
      </c>
      <c r="D86" s="14">
        <v>1876156</v>
      </c>
      <c r="E86" s="9"/>
      <c r="F86" s="9"/>
    </row>
    <row r="87" spans="1:6" ht="12.75">
      <c r="A87" s="1">
        <v>3</v>
      </c>
      <c r="B87" s="4">
        <v>8710</v>
      </c>
      <c r="C87" s="1" t="s">
        <v>71</v>
      </c>
      <c r="D87" s="14">
        <v>-49</v>
      </c>
      <c r="E87" s="10"/>
      <c r="F87" s="9"/>
    </row>
    <row r="88" spans="1:6" ht="12.75">
      <c r="A88" s="1">
        <v>4</v>
      </c>
      <c r="B88" s="4">
        <v>8711</v>
      </c>
      <c r="C88" s="1" t="s">
        <v>132</v>
      </c>
      <c r="D88" s="14">
        <v>399</v>
      </c>
      <c r="E88" s="9"/>
      <c r="F88" s="10"/>
    </row>
    <row r="89" spans="1:6" ht="12.75">
      <c r="A89" s="1">
        <v>5</v>
      </c>
      <c r="B89" s="4">
        <v>8720</v>
      </c>
      <c r="C89" s="1" t="s">
        <v>44</v>
      </c>
      <c r="D89" s="10">
        <v>158</v>
      </c>
      <c r="E89" s="10"/>
      <c r="F89" s="10"/>
    </row>
    <row r="90" spans="1:6" ht="12.75">
      <c r="A90" s="1">
        <v>6</v>
      </c>
      <c r="B90" s="4">
        <v>8740</v>
      </c>
      <c r="C90" s="1" t="s">
        <v>72</v>
      </c>
      <c r="D90" s="14">
        <v>2321531</v>
      </c>
      <c r="E90" s="9"/>
      <c r="F90" s="9"/>
    </row>
    <row r="91" spans="1:6" ht="12.75">
      <c r="A91" s="1">
        <v>7</v>
      </c>
      <c r="B91" s="4">
        <v>8750</v>
      </c>
      <c r="C91" s="1" t="s">
        <v>73</v>
      </c>
      <c r="D91" s="14">
        <v>138909</v>
      </c>
      <c r="E91" s="9"/>
      <c r="F91" s="9"/>
    </row>
    <row r="92" spans="1:6" ht="12.75">
      <c r="A92" s="1">
        <v>8</v>
      </c>
      <c r="B92" s="4">
        <v>8760</v>
      </c>
      <c r="C92" s="1" t="s">
        <v>74</v>
      </c>
      <c r="D92" s="14">
        <v>147931</v>
      </c>
      <c r="E92" s="9"/>
      <c r="F92" s="9"/>
    </row>
    <row r="93" spans="1:6" ht="12.75">
      <c r="A93" s="1">
        <v>9</v>
      </c>
      <c r="B93" s="4">
        <v>8770</v>
      </c>
      <c r="C93" s="1" t="s">
        <v>75</v>
      </c>
      <c r="D93" s="14">
        <v>95763</v>
      </c>
      <c r="E93" s="9"/>
      <c r="F93" s="9"/>
    </row>
    <row r="94" spans="1:6" ht="12.75">
      <c r="A94" s="1">
        <v>10</v>
      </c>
      <c r="B94" s="4">
        <v>8780</v>
      </c>
      <c r="C94" s="1" t="s">
        <v>76</v>
      </c>
      <c r="D94" s="14">
        <v>1071419</v>
      </c>
      <c r="E94" s="9"/>
      <c r="F94" s="9"/>
    </row>
    <row r="95" spans="1:6" ht="12.75">
      <c r="A95" s="1">
        <v>11</v>
      </c>
      <c r="B95" s="4">
        <v>8790</v>
      </c>
      <c r="C95" s="1" t="s">
        <v>77</v>
      </c>
      <c r="D95" s="14">
        <v>99112</v>
      </c>
      <c r="E95" s="9"/>
      <c r="F95" s="9"/>
    </row>
    <row r="96" spans="1:7" ht="12.75">
      <c r="A96" s="1">
        <v>12</v>
      </c>
      <c r="B96" s="4">
        <v>8800</v>
      </c>
      <c r="C96" s="1" t="s">
        <v>19</v>
      </c>
      <c r="D96" s="14">
        <v>61661</v>
      </c>
      <c r="E96" s="4"/>
      <c r="F96" s="4"/>
      <c r="G96" s="4"/>
    </row>
    <row r="97" spans="1:7" ht="12.75">
      <c r="A97" s="1">
        <v>13</v>
      </c>
      <c r="B97" s="4">
        <v>8810</v>
      </c>
      <c r="C97" s="1" t="s">
        <v>30</v>
      </c>
      <c r="D97" s="18">
        <v>469089</v>
      </c>
      <c r="E97" s="5"/>
      <c r="F97" s="5"/>
      <c r="G97" s="5"/>
    </row>
    <row r="98" spans="1:6" ht="12.75">
      <c r="A98" s="1">
        <v>14</v>
      </c>
      <c r="C98" s="4" t="s">
        <v>78</v>
      </c>
      <c r="D98" s="9">
        <f>SUM(D86:D97)</f>
        <v>6282079</v>
      </c>
      <c r="E98" s="9"/>
      <c r="F98" s="9"/>
    </row>
    <row r="99" spans="1:5" ht="12.75">
      <c r="A99" s="1">
        <v>15</v>
      </c>
      <c r="C99" s="4"/>
      <c r="D99" s="9"/>
      <c r="E99" s="9"/>
    </row>
    <row r="100" spans="1:5" ht="12.75">
      <c r="A100" s="1">
        <v>16</v>
      </c>
      <c r="C100" s="8" t="s">
        <v>79</v>
      </c>
      <c r="D100" s="9"/>
      <c r="E100" s="9"/>
    </row>
    <row r="101" spans="1:6" ht="12.75">
      <c r="A101" s="1">
        <v>17</v>
      </c>
      <c r="B101" s="4">
        <v>8850</v>
      </c>
      <c r="C101" s="1" t="s">
        <v>48</v>
      </c>
      <c r="D101" s="14">
        <v>269382</v>
      </c>
      <c r="E101" s="9"/>
      <c r="F101" s="9"/>
    </row>
    <row r="102" spans="1:6" ht="12.75">
      <c r="A102" s="1">
        <v>18</v>
      </c>
      <c r="B102" s="4">
        <v>8860</v>
      </c>
      <c r="C102" s="1" t="s">
        <v>33</v>
      </c>
      <c r="D102" s="14">
        <v>8437</v>
      </c>
      <c r="E102" s="9"/>
      <c r="F102" s="9"/>
    </row>
    <row r="103" spans="1:6" ht="12.75">
      <c r="A103" s="1">
        <v>19</v>
      </c>
      <c r="B103" s="4">
        <v>8870</v>
      </c>
      <c r="C103" s="1" t="s">
        <v>49</v>
      </c>
      <c r="D103" s="14">
        <v>24294</v>
      </c>
      <c r="E103" s="9"/>
      <c r="F103" s="9"/>
    </row>
    <row r="104" spans="1:6" ht="12.75">
      <c r="A104" s="1">
        <v>20</v>
      </c>
      <c r="B104" s="4">
        <v>8890</v>
      </c>
      <c r="C104" s="1" t="s">
        <v>80</v>
      </c>
      <c r="D104" s="10">
        <v>789</v>
      </c>
      <c r="E104" s="10"/>
      <c r="F104" s="10"/>
    </row>
    <row r="105" spans="1:6" ht="12.75">
      <c r="A105" s="1">
        <v>21</v>
      </c>
      <c r="B105" s="4">
        <v>8900</v>
      </c>
      <c r="C105" s="1" t="s">
        <v>81</v>
      </c>
      <c r="D105" s="14">
        <v>3854</v>
      </c>
      <c r="E105" s="9"/>
      <c r="F105" s="9"/>
    </row>
    <row r="106" spans="1:6" ht="12.75">
      <c r="A106" s="1">
        <v>22</v>
      </c>
      <c r="B106" s="4">
        <v>8910</v>
      </c>
      <c r="C106" s="1" t="s">
        <v>82</v>
      </c>
      <c r="D106" s="14">
        <v>21093</v>
      </c>
      <c r="E106" s="9"/>
      <c r="F106" s="9"/>
    </row>
    <row r="107" spans="1:6" ht="12.75">
      <c r="A107" s="1">
        <v>23</v>
      </c>
      <c r="B107" s="4">
        <v>8920</v>
      </c>
      <c r="C107" s="1" t="s">
        <v>83</v>
      </c>
      <c r="D107" s="14">
        <v>7491</v>
      </c>
      <c r="E107" s="9"/>
      <c r="F107" s="9"/>
    </row>
    <row r="108" spans="1:6" ht="12.75">
      <c r="A108" s="1">
        <v>24</v>
      </c>
      <c r="B108" s="4">
        <v>8930</v>
      </c>
      <c r="C108" s="1" t="s">
        <v>84</v>
      </c>
      <c r="D108" s="14">
        <v>674</v>
      </c>
      <c r="E108" s="9"/>
      <c r="F108" s="9"/>
    </row>
    <row r="109" spans="1:6" ht="12.75">
      <c r="A109" s="1">
        <v>25</v>
      </c>
      <c r="B109" s="4">
        <v>8940</v>
      </c>
      <c r="C109" s="1" t="s">
        <v>85</v>
      </c>
      <c r="D109" s="14">
        <v>9322</v>
      </c>
      <c r="E109" s="9"/>
      <c r="F109" s="9"/>
    </row>
    <row r="110" spans="1:6" ht="12.75">
      <c r="A110" s="1">
        <v>26</v>
      </c>
      <c r="B110" s="4">
        <v>8950</v>
      </c>
      <c r="C110" s="1" t="s">
        <v>133</v>
      </c>
      <c r="D110" s="18">
        <v>2578</v>
      </c>
      <c r="E110" s="9"/>
      <c r="F110" s="9"/>
    </row>
    <row r="111" spans="1:6" ht="12.75">
      <c r="A111" s="1">
        <v>27</v>
      </c>
      <c r="C111" s="4" t="s">
        <v>86</v>
      </c>
      <c r="D111" s="9">
        <f>SUM(D101:D110)</f>
        <v>347914</v>
      </c>
      <c r="E111" s="9"/>
      <c r="F111" s="9"/>
    </row>
    <row r="112" spans="3:5" ht="12.75">
      <c r="C112" s="4"/>
      <c r="D112" s="9"/>
      <c r="E112" s="9"/>
    </row>
    <row r="113" spans="1:5" ht="12.75">
      <c r="A113" s="1">
        <v>1</v>
      </c>
      <c r="C113" s="8" t="s">
        <v>87</v>
      </c>
      <c r="D113" s="9"/>
      <c r="E113" s="9"/>
    </row>
    <row r="114" spans="1:6" ht="12.75">
      <c r="A114" s="1">
        <v>2</v>
      </c>
      <c r="B114" s="4">
        <v>9010</v>
      </c>
      <c r="C114" s="1" t="s">
        <v>88</v>
      </c>
      <c r="D114" s="14">
        <v>3413</v>
      </c>
      <c r="E114" s="9"/>
      <c r="F114" s="9"/>
    </row>
    <row r="115" spans="1:6" ht="12.75">
      <c r="A115" s="1">
        <v>3</v>
      </c>
      <c r="B115" s="4">
        <v>9020</v>
      </c>
      <c r="C115" s="1" t="s">
        <v>89</v>
      </c>
      <c r="D115" s="14">
        <v>769440</v>
      </c>
      <c r="E115" s="9"/>
      <c r="F115" s="9"/>
    </row>
    <row r="116" spans="1:6" ht="12.75">
      <c r="A116" s="1">
        <v>4</v>
      </c>
      <c r="B116" s="4">
        <v>9030</v>
      </c>
      <c r="C116" s="1" t="s">
        <v>90</v>
      </c>
      <c r="D116" s="14">
        <v>1358119</v>
      </c>
      <c r="E116" s="9"/>
      <c r="F116" s="9"/>
    </row>
    <row r="117" spans="1:6" ht="12.75">
      <c r="A117" s="1">
        <v>5</v>
      </c>
      <c r="B117" s="4">
        <v>9040</v>
      </c>
      <c r="C117" s="1" t="s">
        <v>91</v>
      </c>
      <c r="D117" s="14">
        <v>2272454</v>
      </c>
      <c r="E117" s="9"/>
      <c r="F117" s="9"/>
    </row>
    <row r="118" spans="1:6" ht="12.75">
      <c r="A118" s="1">
        <v>6</v>
      </c>
      <c r="B118" s="4">
        <v>9050</v>
      </c>
      <c r="C118" s="1" t="s">
        <v>92</v>
      </c>
      <c r="D118" s="12">
        <v>0</v>
      </c>
      <c r="E118" s="9"/>
      <c r="F118" s="9"/>
    </row>
    <row r="119" spans="1:6" ht="12.75">
      <c r="A119" s="1">
        <v>7</v>
      </c>
      <c r="C119" s="4" t="s">
        <v>93</v>
      </c>
      <c r="D119" s="9">
        <f>SUM(D114:D118)</f>
        <v>4403426</v>
      </c>
      <c r="E119" s="9"/>
      <c r="F119" s="9"/>
    </row>
    <row r="120" spans="1:5" ht="12.75">
      <c r="A120" s="1">
        <v>8</v>
      </c>
      <c r="D120" s="9"/>
      <c r="E120" s="9"/>
    </row>
    <row r="121" spans="1:5" ht="12.75">
      <c r="A121" s="1">
        <v>9</v>
      </c>
      <c r="C121" s="8" t="s">
        <v>94</v>
      </c>
      <c r="D121" s="9"/>
      <c r="E121" s="9"/>
    </row>
    <row r="122" spans="1:6" ht="12.75">
      <c r="A122" s="1">
        <v>10</v>
      </c>
      <c r="B122" s="4">
        <v>9070</v>
      </c>
      <c r="C122" s="1" t="s">
        <v>88</v>
      </c>
      <c r="D122" s="14">
        <v>121258</v>
      </c>
      <c r="E122" s="9"/>
      <c r="F122" s="9"/>
    </row>
    <row r="123" spans="1:6" ht="12.75">
      <c r="A123" s="1">
        <v>11</v>
      </c>
      <c r="B123" s="4">
        <v>9080</v>
      </c>
      <c r="C123" s="1" t="s">
        <v>95</v>
      </c>
      <c r="D123" s="14">
        <v>133870</v>
      </c>
      <c r="E123" s="9"/>
      <c r="F123" s="9"/>
    </row>
    <row r="124" spans="1:6" ht="12.75">
      <c r="A124" s="1">
        <v>12</v>
      </c>
      <c r="B124" s="4">
        <v>9090</v>
      </c>
      <c r="C124" s="1" t="s">
        <v>96</v>
      </c>
      <c r="D124" s="14">
        <v>19360</v>
      </c>
      <c r="E124" s="9"/>
      <c r="F124" s="9"/>
    </row>
    <row r="125" spans="1:6" ht="12.75">
      <c r="A125" s="1">
        <v>13</v>
      </c>
      <c r="B125" s="4">
        <v>9100</v>
      </c>
      <c r="C125" s="1" t="s">
        <v>97</v>
      </c>
      <c r="D125" s="18">
        <v>13280</v>
      </c>
      <c r="E125" s="9"/>
      <c r="F125" s="9"/>
    </row>
    <row r="126" spans="1:6" ht="12.75">
      <c r="A126" s="1">
        <v>14</v>
      </c>
      <c r="C126" s="4" t="s">
        <v>98</v>
      </c>
      <c r="D126" s="9">
        <f>SUM(D122:D125)</f>
        <v>287768</v>
      </c>
      <c r="E126" s="9"/>
      <c r="F126" s="9"/>
    </row>
    <row r="127" ht="12.75">
      <c r="A127" s="1">
        <v>15</v>
      </c>
    </row>
    <row r="128" spans="1:3" ht="12.75">
      <c r="A128" s="1">
        <v>16</v>
      </c>
      <c r="C128" s="8" t="s">
        <v>99</v>
      </c>
    </row>
    <row r="129" spans="1:6" ht="12.75">
      <c r="A129" s="1">
        <v>17</v>
      </c>
      <c r="B129" s="4">
        <v>9110</v>
      </c>
      <c r="C129" s="1" t="s">
        <v>88</v>
      </c>
      <c r="D129" s="14">
        <v>58662</v>
      </c>
      <c r="E129" s="9"/>
      <c r="F129" s="9"/>
    </row>
    <row r="130" spans="1:6" ht="12.75">
      <c r="A130" s="1">
        <v>18</v>
      </c>
      <c r="B130" s="4">
        <v>9120</v>
      </c>
      <c r="C130" s="1" t="s">
        <v>100</v>
      </c>
      <c r="D130" s="14">
        <v>126836</v>
      </c>
      <c r="E130" s="9"/>
      <c r="F130" s="9"/>
    </row>
    <row r="131" spans="1:6" ht="12.75">
      <c r="A131" s="1">
        <v>19</v>
      </c>
      <c r="B131" s="4">
        <v>9130</v>
      </c>
      <c r="C131" s="1" t="s">
        <v>101</v>
      </c>
      <c r="D131" s="10">
        <v>573</v>
      </c>
      <c r="E131" s="10"/>
      <c r="F131" s="10"/>
    </row>
    <row r="132" spans="1:6" ht="12.75">
      <c r="A132" s="1">
        <v>20</v>
      </c>
      <c r="B132" s="4">
        <v>9160</v>
      </c>
      <c r="C132" s="1" t="s">
        <v>102</v>
      </c>
      <c r="D132" s="12">
        <v>62</v>
      </c>
      <c r="E132" s="9"/>
      <c r="F132" s="9"/>
    </row>
    <row r="133" spans="1:6" ht="12.75">
      <c r="A133" s="1">
        <v>21</v>
      </c>
      <c r="C133" s="4" t="s">
        <v>103</v>
      </c>
      <c r="D133" s="9">
        <f>SUM(D129:D132)</f>
        <v>186133</v>
      </c>
      <c r="E133" s="9"/>
      <c r="F133" s="9"/>
    </row>
    <row r="134" spans="1:5" ht="12.75">
      <c r="A134" s="1">
        <v>1</v>
      </c>
      <c r="C134" s="8" t="s">
        <v>104</v>
      </c>
      <c r="D134" s="9"/>
      <c r="E134" s="9"/>
    </row>
    <row r="135" spans="1:6" ht="12.75">
      <c r="A135" s="1">
        <v>2</v>
      </c>
      <c r="B135" s="4">
        <v>9200</v>
      </c>
      <c r="C135" s="1" t="s">
        <v>105</v>
      </c>
      <c r="D135" s="10">
        <v>0</v>
      </c>
      <c r="E135" s="10"/>
      <c r="F135" s="10"/>
    </row>
    <row r="136" spans="1:6" ht="12.75">
      <c r="A136" s="1">
        <v>3</v>
      </c>
      <c r="B136" s="4">
        <v>9210</v>
      </c>
      <c r="C136" s="1" t="s">
        <v>106</v>
      </c>
      <c r="D136" s="14">
        <v>-11950</v>
      </c>
      <c r="E136" s="9"/>
      <c r="F136" s="9"/>
    </row>
    <row r="137" spans="1:6" ht="12.75">
      <c r="A137" s="1">
        <v>4</v>
      </c>
      <c r="B137" s="4">
        <v>9220</v>
      </c>
      <c r="C137" s="1" t="s">
        <v>107</v>
      </c>
      <c r="D137" s="14">
        <v>4041468</v>
      </c>
      <c r="E137" s="9"/>
      <c r="F137" s="9"/>
    </row>
    <row r="138" spans="1:6" ht="12.75">
      <c r="A138" s="1">
        <v>5</v>
      </c>
      <c r="B138" s="4">
        <v>9230</v>
      </c>
      <c r="C138" s="1" t="s">
        <v>108</v>
      </c>
      <c r="D138" s="14">
        <v>405330</v>
      </c>
      <c r="E138" s="9"/>
      <c r="F138" s="9"/>
    </row>
    <row r="139" spans="1:6" ht="12.75">
      <c r="A139" s="1">
        <v>6</v>
      </c>
      <c r="B139" s="4">
        <v>9240</v>
      </c>
      <c r="C139" s="1" t="s">
        <v>109</v>
      </c>
      <c r="D139" s="14">
        <v>106369</v>
      </c>
      <c r="E139" s="9"/>
      <c r="F139" s="9"/>
    </row>
    <row r="140" spans="1:6" ht="12.75">
      <c r="A140" s="1">
        <v>7</v>
      </c>
      <c r="B140" s="4">
        <v>9250</v>
      </c>
      <c r="C140" s="1" t="s">
        <v>110</v>
      </c>
      <c r="D140" s="14">
        <v>333721</v>
      </c>
      <c r="E140" s="9"/>
      <c r="F140" s="9"/>
    </row>
    <row r="141" spans="1:6" ht="12.75">
      <c r="A141" s="1">
        <v>8</v>
      </c>
      <c r="B141" s="4">
        <v>9260</v>
      </c>
      <c r="C141" s="1" t="s">
        <v>111</v>
      </c>
      <c r="D141" s="14">
        <v>2630993</v>
      </c>
      <c r="E141" s="9"/>
      <c r="F141" s="9"/>
    </row>
    <row r="142" spans="1:6" ht="12.75">
      <c r="A142" s="1">
        <v>9</v>
      </c>
      <c r="B142" s="4">
        <v>9270</v>
      </c>
      <c r="C142" s="1" t="s">
        <v>112</v>
      </c>
      <c r="D142" s="14">
        <v>136374</v>
      </c>
      <c r="E142" s="9"/>
      <c r="F142" s="10"/>
    </row>
    <row r="143" spans="1:6" ht="12.75">
      <c r="A143" s="1">
        <v>10</v>
      </c>
      <c r="B143" s="4">
        <v>9280</v>
      </c>
      <c r="C143" s="1" t="s">
        <v>113</v>
      </c>
      <c r="D143" s="14">
        <v>169</v>
      </c>
      <c r="E143" s="10"/>
      <c r="F143" s="10"/>
    </row>
    <row r="144" spans="1:6" ht="12.75">
      <c r="A144" s="1">
        <v>11</v>
      </c>
      <c r="B144" s="4">
        <v>9290</v>
      </c>
      <c r="C144" s="1" t="s">
        <v>134</v>
      </c>
      <c r="D144" s="10">
        <v>37</v>
      </c>
      <c r="E144" s="9"/>
      <c r="F144" s="10"/>
    </row>
    <row r="145" spans="1:6" ht="12.75">
      <c r="A145" s="1">
        <v>12</v>
      </c>
      <c r="B145" s="4">
        <v>9301</v>
      </c>
      <c r="C145" s="1" t="s">
        <v>114</v>
      </c>
      <c r="D145" s="10">
        <v>0</v>
      </c>
      <c r="E145" s="10"/>
      <c r="F145" s="10"/>
    </row>
    <row r="146" spans="1:6" ht="12.75">
      <c r="A146" s="1">
        <v>13</v>
      </c>
      <c r="B146" s="4">
        <v>9302</v>
      </c>
      <c r="C146" s="1" t="s">
        <v>115</v>
      </c>
      <c r="D146" s="14">
        <v>89098</v>
      </c>
      <c r="E146" s="9"/>
      <c r="F146" s="9"/>
    </row>
    <row r="147" spans="1:6" ht="12.75">
      <c r="A147" s="1">
        <v>14</v>
      </c>
      <c r="B147" s="4">
        <v>9310</v>
      </c>
      <c r="C147" s="1" t="s">
        <v>30</v>
      </c>
      <c r="D147" s="12">
        <v>751</v>
      </c>
      <c r="E147" s="9"/>
      <c r="F147" s="9"/>
    </row>
    <row r="148" spans="1:6" ht="12.75">
      <c r="A148" s="1">
        <v>15</v>
      </c>
      <c r="C148" s="4" t="s">
        <v>116</v>
      </c>
      <c r="D148" s="9">
        <f>SUM(D135:D147)</f>
        <v>7732360</v>
      </c>
      <c r="E148" s="9"/>
      <c r="F148" s="9"/>
    </row>
    <row r="149" spans="1:5" ht="9" customHeight="1">
      <c r="A149" s="1">
        <v>16</v>
      </c>
      <c r="D149" s="9"/>
      <c r="E149" s="9"/>
    </row>
    <row r="150" spans="1:5" ht="12.75">
      <c r="A150" s="1">
        <v>17</v>
      </c>
      <c r="C150" s="8" t="s">
        <v>117</v>
      </c>
      <c r="D150" s="9"/>
      <c r="E150" s="9"/>
    </row>
    <row r="151" spans="1:6" ht="12.75">
      <c r="A151" s="1">
        <v>18</v>
      </c>
      <c r="B151" s="4">
        <v>9320</v>
      </c>
      <c r="C151" s="1" t="s">
        <v>118</v>
      </c>
      <c r="D151" s="18">
        <v>60581</v>
      </c>
      <c r="E151" s="9"/>
      <c r="F151" s="9"/>
    </row>
    <row r="152" spans="1:6" ht="12.75">
      <c r="A152" s="1">
        <v>19</v>
      </c>
      <c r="C152" s="4" t="s">
        <v>119</v>
      </c>
      <c r="D152" s="13">
        <f>SUM(D151)</f>
        <v>60581</v>
      </c>
      <c r="E152" s="9"/>
      <c r="F152" s="9"/>
    </row>
    <row r="153" spans="1:5" ht="9" customHeight="1">
      <c r="A153" s="1">
        <v>20</v>
      </c>
      <c r="D153" s="9"/>
      <c r="E153" s="9"/>
    </row>
    <row r="154" spans="1:6" ht="12.75">
      <c r="A154" s="1">
        <v>21</v>
      </c>
      <c r="C154" s="8" t="s">
        <v>120</v>
      </c>
      <c r="D154" s="9">
        <f>D18+D32+D40+D46+D56+D64+D83+D98+D111+D119+D126+D133+D148+D152</f>
        <v>230937742</v>
      </c>
      <c r="E154" s="9"/>
      <c r="F154" s="9"/>
    </row>
    <row r="155" spans="1:5" ht="9.75" customHeight="1">
      <c r="A155" s="1">
        <v>22</v>
      </c>
      <c r="C155" s="8"/>
      <c r="D155" s="9"/>
      <c r="E155" s="9"/>
    </row>
    <row r="156" spans="1:6" ht="12.75">
      <c r="A156" s="1">
        <v>23</v>
      </c>
      <c r="B156" s="4" t="s">
        <v>121</v>
      </c>
      <c r="C156" s="1" t="s">
        <v>122</v>
      </c>
      <c r="D156" s="14">
        <v>11696985</v>
      </c>
      <c r="E156" s="9"/>
      <c r="F156" s="9"/>
    </row>
    <row r="157" spans="1:6" ht="12.75">
      <c r="A157" s="1">
        <v>24</v>
      </c>
      <c r="B157" s="4">
        <v>4081</v>
      </c>
      <c r="C157" s="1" t="s">
        <v>123</v>
      </c>
      <c r="D157" s="14">
        <v>3499819</v>
      </c>
      <c r="E157" s="9"/>
      <c r="F157" s="9"/>
    </row>
    <row r="158" spans="1:6" ht="12.75">
      <c r="A158" s="1">
        <v>25</v>
      </c>
      <c r="B158" s="4" t="s">
        <v>124</v>
      </c>
      <c r="C158" s="1" t="s">
        <v>125</v>
      </c>
      <c r="D158" s="18">
        <f>6538286-1614277</f>
        <v>4924009</v>
      </c>
      <c r="E158" s="9"/>
      <c r="F158" s="9"/>
    </row>
    <row r="159" spans="1:6" ht="12.75">
      <c r="A159" s="1">
        <v>26</v>
      </c>
      <c r="C159" s="1" t="s">
        <v>126</v>
      </c>
      <c r="D159" s="9">
        <f>SUM(D154:D158)</f>
        <v>251058555</v>
      </c>
      <c r="E159" s="9"/>
      <c r="F159" s="9"/>
    </row>
    <row r="160" spans="4:6" ht="7.5" customHeight="1">
      <c r="D160" s="9"/>
      <c r="E160" s="9"/>
      <c r="F160" s="16"/>
    </row>
    <row r="161" spans="1:5" ht="12.75">
      <c r="A161" s="1" t="s">
        <v>127</v>
      </c>
      <c r="E161" s="9"/>
    </row>
    <row r="162" ht="12.75">
      <c r="A162" s="1" t="s">
        <v>128</v>
      </c>
    </row>
    <row r="163" ht="12.75">
      <c r="A163" s="1" t="s">
        <v>129</v>
      </c>
    </row>
  </sheetData>
  <mergeCells count="2">
    <mergeCell ref="B3:D3"/>
    <mergeCell ref="B4:D4"/>
  </mergeCells>
  <printOptions/>
  <pageMargins left="0.75" right="0.5" top="1" bottom="0.75" header="0.5" footer="0.5"/>
  <pageSetup horizontalDpi="600" verticalDpi="600" orientation="landscape" scale="98" r:id="rId1"/>
  <headerFooter alignWithMargins="0">
    <oddFooter>&amp;R&amp;P of &amp;N</oddFooter>
  </headerFooter>
  <rowBreaks count="5" manualBreakCount="5">
    <brk id="40" max="255" man="1"/>
    <brk id="64" max="255" man="1"/>
    <brk id="83" max="255" man="1"/>
    <brk id="111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mrsmith</dc:creator>
  <cp:keywords/>
  <dc:description/>
  <cp:lastModifiedBy>gsmith</cp:lastModifiedBy>
  <cp:lastPrinted>2006-07-07T18:17:26Z</cp:lastPrinted>
  <dcterms:created xsi:type="dcterms:W3CDTF">2006-06-28T23:59:47Z</dcterms:created>
  <dcterms:modified xsi:type="dcterms:W3CDTF">2006-07-12T20:05:35Z</dcterms:modified>
  <cp:category/>
  <cp:version/>
  <cp:contentType/>
  <cp:contentStatus/>
</cp:coreProperties>
</file>