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1"/>
  </bookViews>
  <sheets>
    <sheet name="AG DR 1-80 (REV)" sheetId="1" r:id="rId1"/>
    <sheet name="Cap Structure 3-31-06" sheetId="2" r:id="rId2"/>
  </sheets>
  <definedNames>
    <definedName name="_xlnm.Print_Area" localSheetId="1">'Cap Structure 3-31-06'!$A$1:$F$45</definedName>
    <definedName name="_xlnm.Print_Titles" localSheetId="0">'AG DR 1-80 (REV)'!$A:$B</definedName>
    <definedName name="_xlnm.Print_Titles" localSheetId="1">'Cap Structure 3-31-06'!$A:$B</definedName>
  </definedNames>
  <calcPr fullCalcOnLoad="1"/>
</workbook>
</file>

<file path=xl/sharedStrings.xml><?xml version="1.0" encoding="utf-8"?>
<sst xmlns="http://schemas.openxmlformats.org/spreadsheetml/2006/main" count="68" uniqueCount="26">
  <si>
    <t>Atmos Energy Corporation</t>
  </si>
  <si>
    <t>Capital Structure Summary</t>
  </si>
  <si>
    <t>Kentucky</t>
  </si>
  <si>
    <t>Case No. 2005-00057</t>
  </si>
  <si>
    <t>Line</t>
  </si>
  <si>
    <t>No.</t>
  </si>
  <si>
    <t>Atmos Corporation</t>
  </si>
  <si>
    <t>Ratio</t>
  </si>
  <si>
    <t>Shareholders Equity:</t>
  </si>
  <si>
    <t>Common Stock</t>
  </si>
  <si>
    <t>Additional Paid in Capital</t>
  </si>
  <si>
    <t>Retained Earnings</t>
  </si>
  <si>
    <t>Accum. Other Comprehensive Income</t>
  </si>
  <si>
    <t>Current Year Net Income</t>
  </si>
  <si>
    <t>Dividends</t>
  </si>
  <si>
    <t>Total Shareholders Equity</t>
  </si>
  <si>
    <t>Long term Debt (including curr maturities)</t>
  </si>
  <si>
    <t>Total capitalization</t>
  </si>
  <si>
    <t>Short term debt</t>
  </si>
  <si>
    <t>Total</t>
  </si>
  <si>
    <t>Equity Capital</t>
  </si>
  <si>
    <t>Reference to AG_1-80</t>
  </si>
  <si>
    <t>Witness: Tom Petersen</t>
  </si>
  <si>
    <t>DR date 6-14-06 Item 7 f</t>
  </si>
  <si>
    <t>DR date 3-14-06 Item 80</t>
  </si>
  <si>
    <t>Corrected 12/31/03 Column Headers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</si>
</sst>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mmm\-yyyy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42" fontId="0" fillId="0" borderId="0" xfId="0" applyNumberFormat="1" applyAlignment="1">
      <alignment/>
    </xf>
    <xf numFmtId="42" fontId="0" fillId="0" borderId="0" xfId="0" applyNumberFormat="1" applyFont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Border="1" applyAlignment="1">
      <alignment/>
    </xf>
    <xf numFmtId="41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1" fontId="0" fillId="0" borderId="1" xfId="0" applyNumberFormat="1" applyBorder="1" applyAlignment="1">
      <alignment/>
    </xf>
    <xf numFmtId="41" fontId="0" fillId="0" borderId="1" xfId="0" applyNumberFormat="1" applyFont="1" applyBorder="1" applyAlignment="1">
      <alignment/>
    </xf>
    <xf numFmtId="41" fontId="0" fillId="0" borderId="0" xfId="0" applyNumberFormat="1" applyFill="1" applyBorder="1" applyAlignment="1">
      <alignment/>
    </xf>
    <xf numFmtId="41" fontId="0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37" fontId="0" fillId="0" borderId="1" xfId="0" applyNumberFormat="1" applyFont="1" applyBorder="1" applyAlignment="1">
      <alignment/>
    </xf>
    <xf numFmtId="37" fontId="0" fillId="0" borderId="0" xfId="0" applyNumberFormat="1" applyFill="1" applyBorder="1" applyAlignment="1">
      <alignment/>
    </xf>
    <xf numFmtId="10" fontId="0" fillId="0" borderId="0" xfId="0" applyNumberFormat="1" applyBorder="1" applyAlignment="1">
      <alignment/>
    </xf>
    <xf numFmtId="37" fontId="0" fillId="0" borderId="0" xfId="0" applyNumberFormat="1" applyFont="1" applyBorder="1" applyAlignment="1">
      <alignment/>
    </xf>
    <xf numFmtId="42" fontId="0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Font="1" applyBorder="1" applyAlignment="1">
      <alignment/>
    </xf>
    <xf numFmtId="37" fontId="0" fillId="0" borderId="1" xfId="0" applyNumberFormat="1" applyBorder="1" applyAlignment="1">
      <alignment/>
    </xf>
    <xf numFmtId="37" fontId="0" fillId="0" borderId="0" xfId="0" applyNumberFormat="1" applyBorder="1" applyAlignment="1">
      <alignment/>
    </xf>
    <xf numFmtId="165" fontId="3" fillId="2" borderId="2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1" sqref="B1"/>
    </sheetView>
  </sheetViews>
  <sheetFormatPr defaultColWidth="9.140625" defaultRowHeight="12.75"/>
  <cols>
    <col min="1" max="1" width="5.7109375" style="0" customWidth="1"/>
    <col min="2" max="2" width="36.00390625" style="0" bestFit="1" customWidth="1"/>
    <col min="3" max="3" width="15.00390625" style="0" bestFit="1" customWidth="1"/>
    <col min="4" max="4" width="15.00390625" style="0" customWidth="1"/>
    <col min="5" max="5" width="15.00390625" style="0" bestFit="1" customWidth="1"/>
    <col min="6" max="8" width="15.00390625" style="0" customWidth="1"/>
    <col min="9" max="9" width="15.00390625" style="0" bestFit="1" customWidth="1"/>
    <col min="10" max="10" width="16.140625" style="0" customWidth="1"/>
    <col min="11" max="11" width="16.57421875" style="0" bestFit="1" customWidth="1"/>
    <col min="12" max="12" width="10.7109375" style="0" customWidth="1"/>
    <col min="13" max="13" width="16.00390625" style="0" customWidth="1"/>
    <col min="14" max="14" width="10.7109375" style="0" customWidth="1"/>
    <col min="15" max="15" width="15.00390625" style="0" customWidth="1"/>
    <col min="16" max="16" width="10.7109375" style="0" customWidth="1"/>
    <col min="17" max="17" width="16.00390625" style="0" customWidth="1"/>
    <col min="18" max="18" width="10.7109375" style="0" customWidth="1"/>
    <col min="19" max="19" width="16.57421875" style="0" bestFit="1" customWidth="1"/>
    <col min="20" max="20" width="14.421875" style="0" customWidth="1"/>
    <col min="21" max="21" width="15.00390625" style="0" bestFit="1" customWidth="1"/>
    <col min="22" max="22" width="15.00390625" style="0" customWidth="1"/>
  </cols>
  <sheetData>
    <row r="1" spans="9:19" ht="12.75">
      <c r="I1" t="s">
        <v>0</v>
      </c>
      <c r="S1" t="s">
        <v>0</v>
      </c>
    </row>
    <row r="2" spans="2:19" ht="12.75">
      <c r="B2" s="1" t="s">
        <v>1</v>
      </c>
      <c r="D2" s="1"/>
      <c r="F2" s="1"/>
      <c r="G2" s="1"/>
      <c r="H2" s="1"/>
      <c r="I2" t="s">
        <v>2</v>
      </c>
      <c r="S2" t="s">
        <v>2</v>
      </c>
    </row>
    <row r="3" spans="9:19" ht="12.75">
      <c r="I3" t="s">
        <v>3</v>
      </c>
      <c r="S3" t="s">
        <v>3</v>
      </c>
    </row>
    <row r="4" spans="9:19" ht="12.75">
      <c r="I4" t="s">
        <v>24</v>
      </c>
      <c r="S4" t="s">
        <v>24</v>
      </c>
    </row>
    <row r="5" spans="1:19" ht="12.75">
      <c r="A5" t="s">
        <v>4</v>
      </c>
      <c r="I5" t="s">
        <v>25</v>
      </c>
      <c r="S5" t="s">
        <v>25</v>
      </c>
    </row>
    <row r="6" spans="1:20" ht="12.75">
      <c r="A6" t="s">
        <v>5</v>
      </c>
      <c r="B6" t="s">
        <v>6</v>
      </c>
      <c r="D6" s="2" t="s">
        <v>7</v>
      </c>
      <c r="F6" s="2" t="s">
        <v>7</v>
      </c>
      <c r="H6" s="2" t="s">
        <v>7</v>
      </c>
      <c r="J6" s="2" t="s">
        <v>7</v>
      </c>
      <c r="L6" s="2" t="s">
        <v>7</v>
      </c>
      <c r="N6" s="2" t="s">
        <v>7</v>
      </c>
      <c r="P6" s="2" t="s">
        <v>7</v>
      </c>
      <c r="R6" s="2" t="s">
        <v>7</v>
      </c>
      <c r="T6" s="2" t="s">
        <v>7</v>
      </c>
    </row>
    <row r="7" spans="3:20" ht="12.75">
      <c r="C7" s="26">
        <v>37986</v>
      </c>
      <c r="D7" s="26">
        <v>37986</v>
      </c>
      <c r="E7" s="3">
        <v>38077</v>
      </c>
      <c r="F7" s="3">
        <v>38077</v>
      </c>
      <c r="G7" s="3">
        <v>38168</v>
      </c>
      <c r="H7" s="3">
        <v>38168</v>
      </c>
      <c r="I7" s="3">
        <v>38260</v>
      </c>
      <c r="J7" s="3">
        <v>38260</v>
      </c>
      <c r="K7" s="3">
        <v>38352</v>
      </c>
      <c r="L7" s="3">
        <v>38352</v>
      </c>
      <c r="M7" s="3">
        <v>38442</v>
      </c>
      <c r="N7" s="3">
        <v>38442</v>
      </c>
      <c r="O7" s="3">
        <v>38533</v>
      </c>
      <c r="P7" s="3">
        <v>38533</v>
      </c>
      <c r="Q7" s="3">
        <v>38625</v>
      </c>
      <c r="R7" s="3">
        <v>38625</v>
      </c>
      <c r="S7" s="3">
        <v>38717</v>
      </c>
      <c r="T7" s="3">
        <v>38717</v>
      </c>
    </row>
    <row r="8" spans="1:2" ht="12.75">
      <c r="A8">
        <v>1</v>
      </c>
      <c r="B8" t="s">
        <v>8</v>
      </c>
    </row>
    <row r="9" spans="1:21" ht="12.75">
      <c r="A9">
        <v>2</v>
      </c>
      <c r="B9" t="s">
        <v>9</v>
      </c>
      <c r="C9" s="5">
        <v>258999</v>
      </c>
      <c r="E9" s="5">
        <v>261193</v>
      </c>
      <c r="G9" s="5">
        <v>262909</v>
      </c>
      <c r="H9" s="5"/>
      <c r="I9" s="5">
        <v>314067</v>
      </c>
      <c r="J9" s="5"/>
      <c r="K9" s="5">
        <v>396302</v>
      </c>
      <c r="L9" s="5"/>
      <c r="M9" s="21">
        <v>399400</v>
      </c>
      <c r="N9" s="21"/>
      <c r="O9" s="21">
        <v>401259</v>
      </c>
      <c r="P9" s="21"/>
      <c r="Q9" s="21">
        <v>402697</v>
      </c>
      <c r="R9" s="21"/>
      <c r="S9" s="21">
        <v>404264</v>
      </c>
      <c r="T9" s="5"/>
      <c r="U9" s="5"/>
    </row>
    <row r="10" spans="1:21" ht="12.75">
      <c r="A10">
        <v>3</v>
      </c>
      <c r="B10" t="s">
        <v>10</v>
      </c>
      <c r="C10" s="7">
        <v>743591641</v>
      </c>
      <c r="E10" s="7">
        <v>753769530</v>
      </c>
      <c r="G10" s="7">
        <v>762464608</v>
      </c>
      <c r="H10" s="7"/>
      <c r="I10" s="7">
        <v>1005644409</v>
      </c>
      <c r="J10" s="7"/>
      <c r="K10" s="7">
        <v>1393249894</v>
      </c>
      <c r="L10" s="7"/>
      <c r="M10" s="22">
        <v>1408721153</v>
      </c>
      <c r="N10" s="22"/>
      <c r="O10" s="22">
        <v>1416327150</v>
      </c>
      <c r="P10" s="22"/>
      <c r="Q10" s="22">
        <v>1426523217</v>
      </c>
      <c r="R10" s="22"/>
      <c r="S10" s="22">
        <v>1434044310</v>
      </c>
      <c r="T10" s="7"/>
      <c r="U10" s="7"/>
    </row>
    <row r="11" spans="1:21" ht="12.75">
      <c r="A11">
        <v>4</v>
      </c>
      <c r="B11" t="s">
        <v>11</v>
      </c>
      <c r="C11" s="7">
        <v>122539108</v>
      </c>
      <c r="E11" s="7">
        <v>122539108</v>
      </c>
      <c r="G11" s="7">
        <v>122539108</v>
      </c>
      <c r="H11" s="7"/>
      <c r="I11" s="7">
        <v>122539108</v>
      </c>
      <c r="J11" s="7"/>
      <c r="K11" s="7">
        <v>142029456</v>
      </c>
      <c r="L11" s="7"/>
      <c r="M11" s="22">
        <v>142029456</v>
      </c>
      <c r="N11" s="22"/>
      <c r="O11" s="22">
        <v>142029456</v>
      </c>
      <c r="P11" s="22"/>
      <c r="Q11" s="22">
        <v>142029456</v>
      </c>
      <c r="R11" s="22"/>
      <c r="S11" s="22">
        <v>178836534</v>
      </c>
      <c r="T11" s="7"/>
      <c r="U11" s="7"/>
    </row>
    <row r="12" spans="1:21" ht="12.75">
      <c r="A12">
        <v>5</v>
      </c>
      <c r="B12" t="s">
        <v>12</v>
      </c>
      <c r="C12" s="9">
        <v>-834334</v>
      </c>
      <c r="E12" s="9">
        <v>49102</v>
      </c>
      <c r="G12" s="9">
        <v>-3416276</v>
      </c>
      <c r="H12" s="9"/>
      <c r="I12" s="9">
        <v>-14529156</v>
      </c>
      <c r="J12" s="9"/>
      <c r="K12" s="9">
        <v>-31675475</v>
      </c>
      <c r="L12" s="9"/>
      <c r="M12" s="23">
        <v>-17770273</v>
      </c>
      <c r="N12" s="23"/>
      <c r="O12" s="23">
        <v>-21286578</v>
      </c>
      <c r="P12" s="23"/>
      <c r="Q12" s="23">
        <v>-3340581</v>
      </c>
      <c r="R12" s="23"/>
      <c r="S12" s="23">
        <v>-26138590</v>
      </c>
      <c r="T12" s="9"/>
      <c r="U12" s="9"/>
    </row>
    <row r="13" spans="1:21" ht="12.75">
      <c r="A13">
        <v>6</v>
      </c>
      <c r="B13" t="s">
        <v>13</v>
      </c>
      <c r="C13" s="9">
        <v>29540708</v>
      </c>
      <c r="E13" s="9">
        <v>87845673</v>
      </c>
      <c r="G13" s="9">
        <v>92610573</v>
      </c>
      <c r="H13" s="11"/>
      <c r="I13" s="9">
        <v>86226591</v>
      </c>
      <c r="J13" s="11"/>
      <c r="K13" s="9">
        <v>59598882</v>
      </c>
      <c r="L13" s="11"/>
      <c r="M13" s="23">
        <v>148101292</v>
      </c>
      <c r="N13" s="11"/>
      <c r="O13" s="23">
        <v>152587148</v>
      </c>
      <c r="P13" s="11"/>
      <c r="Q13" s="23">
        <v>135784729</v>
      </c>
      <c r="R13" s="11"/>
      <c r="S13" s="23">
        <v>71026899</v>
      </c>
      <c r="T13" s="9"/>
      <c r="U13" s="9"/>
    </row>
    <row r="14" spans="1:20" ht="12.75">
      <c r="A14">
        <v>7</v>
      </c>
      <c r="B14" t="s">
        <v>14</v>
      </c>
      <c r="C14" s="12">
        <v>-15744239</v>
      </c>
      <c r="E14" s="12">
        <v>-31615527</v>
      </c>
      <c r="G14" s="12">
        <v>-47615294</v>
      </c>
      <c r="H14" s="11"/>
      <c r="I14" s="12">
        <v>-66736243</v>
      </c>
      <c r="J14" s="11"/>
      <c r="K14" s="12">
        <v>-24521073</v>
      </c>
      <c r="L14" s="11"/>
      <c r="M14" s="13">
        <v>-49210456</v>
      </c>
      <c r="N14" s="11"/>
      <c r="O14" s="13">
        <v>-74048173</v>
      </c>
      <c r="P14" s="11"/>
      <c r="Q14" s="13">
        <v>-98977652</v>
      </c>
      <c r="R14" s="11"/>
      <c r="S14" s="13">
        <v>-25429048</v>
      </c>
      <c r="T14" s="14"/>
    </row>
    <row r="15" spans="1:20" ht="12.75">
      <c r="A15">
        <v>8</v>
      </c>
      <c r="B15" s="16" t="s">
        <v>15</v>
      </c>
      <c r="C15" s="7">
        <f>SUM(C9:C14)</f>
        <v>879351883</v>
      </c>
      <c r="D15" s="16"/>
      <c r="E15" s="7">
        <f>SUM(E9:E14)</f>
        <v>932849079</v>
      </c>
      <c r="F15" s="16"/>
      <c r="G15" s="7">
        <f>SUM(G9:G14)</f>
        <v>926845628</v>
      </c>
      <c r="H15" s="11"/>
      <c r="I15" s="7">
        <f>SUM(I9:I14)</f>
        <v>1133458776</v>
      </c>
      <c r="J15" s="11"/>
      <c r="K15" s="7">
        <f>SUM(K9:K14)</f>
        <v>1539077986</v>
      </c>
      <c r="L15" s="11"/>
      <c r="M15" s="7">
        <f>SUM(M9:M14)</f>
        <v>1632270572</v>
      </c>
      <c r="N15" s="11"/>
      <c r="O15" s="7">
        <f>SUM(O9:O14)</f>
        <v>1616010262</v>
      </c>
      <c r="P15" s="11"/>
      <c r="Q15" s="7">
        <f>SUM(Q9:Q14)</f>
        <v>1602421866</v>
      </c>
      <c r="R15" s="11"/>
      <c r="S15" s="7">
        <f>SUM(S9:S14)</f>
        <v>1632744369</v>
      </c>
      <c r="T15" s="7"/>
    </row>
    <row r="16" spans="1:21" ht="12.75">
      <c r="A16">
        <v>9</v>
      </c>
      <c r="B16" s="16"/>
      <c r="C16" s="7"/>
      <c r="D16" s="16"/>
      <c r="E16" s="7"/>
      <c r="F16" s="16"/>
      <c r="G16" s="7"/>
      <c r="H16" s="11"/>
      <c r="I16" s="7"/>
      <c r="J16" s="11"/>
      <c r="K16" s="7"/>
      <c r="L16" s="11"/>
      <c r="M16" s="7"/>
      <c r="N16" s="11"/>
      <c r="O16" s="7"/>
      <c r="P16" s="11"/>
      <c r="Q16" s="7"/>
      <c r="R16" s="11"/>
      <c r="S16" s="7"/>
      <c r="T16" s="7"/>
      <c r="U16" s="7"/>
    </row>
    <row r="17" spans="1:20" ht="12.75">
      <c r="A17">
        <v>10</v>
      </c>
      <c r="B17" t="s">
        <v>16</v>
      </c>
      <c r="C17" s="12">
        <v>867900009</v>
      </c>
      <c r="E17" s="12">
        <v>872717450</v>
      </c>
      <c r="G17" s="12">
        <v>869184266</v>
      </c>
      <c r="I17" s="12">
        <v>867218846</v>
      </c>
      <c r="K17" s="12">
        <v>2261069589</v>
      </c>
      <c r="M17" s="12">
        <v>2260704171</v>
      </c>
      <c r="O17" s="13">
        <v>2186880299</v>
      </c>
      <c r="Q17" s="12">
        <v>2186367572</v>
      </c>
      <c r="S17" s="13">
        <v>2184783121</v>
      </c>
      <c r="T17" s="14"/>
    </row>
    <row r="18" spans="1:19" ht="12.75">
      <c r="A18">
        <v>11</v>
      </c>
      <c r="B18" s="16" t="s">
        <v>17</v>
      </c>
      <c r="C18" s="7">
        <f>SUM(C15:C17)</f>
        <v>1747251892</v>
      </c>
      <c r="D18" s="16"/>
      <c r="E18" s="7">
        <f>SUM(E15:E17)</f>
        <v>1805566529</v>
      </c>
      <c r="F18" s="16"/>
      <c r="G18" s="7">
        <f>SUM(G15:G17)</f>
        <v>1796029894</v>
      </c>
      <c r="I18" s="7">
        <f>SUM(I15:I17)</f>
        <v>2000677622</v>
      </c>
      <c r="K18" s="7">
        <f>SUM(K15:K17)</f>
        <v>3800147575</v>
      </c>
      <c r="M18" s="7">
        <f>SUM(M15:M17)</f>
        <v>3892974743</v>
      </c>
      <c r="O18" s="7">
        <f>SUM(O15:O17)</f>
        <v>3802890561</v>
      </c>
      <c r="Q18" s="7">
        <f>SUM(Q15:Q17)</f>
        <v>3788789438</v>
      </c>
      <c r="S18" s="7">
        <f>SUM(S15:S17)</f>
        <v>3817527490</v>
      </c>
    </row>
    <row r="19" spans="1:21" ht="12.75">
      <c r="A19">
        <v>12</v>
      </c>
      <c r="B19" s="16"/>
      <c r="C19" s="7"/>
      <c r="D19" s="16"/>
      <c r="E19" s="7"/>
      <c r="F19" s="16"/>
      <c r="G19" s="7"/>
      <c r="I19" s="7"/>
      <c r="K19" s="7"/>
      <c r="M19" s="7"/>
      <c r="O19" s="7"/>
      <c r="Q19" s="7"/>
      <c r="S19" s="7"/>
      <c r="T19" s="7"/>
      <c r="U19" s="7"/>
    </row>
    <row r="20" spans="1:20" ht="12.75">
      <c r="A20">
        <v>13</v>
      </c>
      <c r="B20" t="s">
        <v>18</v>
      </c>
      <c r="C20" s="24">
        <v>191794967</v>
      </c>
      <c r="E20" s="24">
        <v>0</v>
      </c>
      <c r="G20" s="24">
        <v>0</v>
      </c>
      <c r="I20" s="24">
        <v>0</v>
      </c>
      <c r="K20" s="24">
        <v>28797236</v>
      </c>
      <c r="M20" s="24">
        <v>0</v>
      </c>
      <c r="O20" s="24">
        <v>0</v>
      </c>
      <c r="Q20" s="24">
        <v>144809035</v>
      </c>
      <c r="S20" s="17">
        <v>474059145</v>
      </c>
      <c r="T20" s="18"/>
    </row>
    <row r="21" spans="1:19" ht="12.75">
      <c r="A21">
        <v>14</v>
      </c>
      <c r="B21" s="16" t="s">
        <v>19</v>
      </c>
      <c r="C21" s="5">
        <f>SUM(C18:C20)</f>
        <v>1939046859</v>
      </c>
      <c r="D21" s="16"/>
      <c r="E21" s="5">
        <f>SUM(E18:E20)</f>
        <v>1805566529</v>
      </c>
      <c r="F21" s="16"/>
      <c r="G21" s="5">
        <f>SUM(G18:G20)</f>
        <v>1796029894</v>
      </c>
      <c r="H21" s="16"/>
      <c r="I21" s="5">
        <f>SUM(I18:I20)</f>
        <v>2000677622</v>
      </c>
      <c r="J21" s="16"/>
      <c r="K21" s="5">
        <f>SUM(K18:K20)</f>
        <v>3828944811</v>
      </c>
      <c r="L21" s="16"/>
      <c r="M21" s="5">
        <f>SUM(M18:M20)</f>
        <v>3892974743</v>
      </c>
      <c r="N21" s="16"/>
      <c r="O21" s="5">
        <f>SUM(O18:O20)</f>
        <v>3802890561</v>
      </c>
      <c r="P21" s="16"/>
      <c r="Q21" s="5">
        <f>SUM(Q18:Q20)</f>
        <v>3933598473</v>
      </c>
      <c r="R21" s="16"/>
      <c r="S21" s="5">
        <f>SUM(S18:S20)</f>
        <v>4291586635</v>
      </c>
    </row>
    <row r="22" spans="1:18" ht="12.75">
      <c r="A22">
        <v>15</v>
      </c>
      <c r="B22" s="16"/>
      <c r="C22" s="5"/>
      <c r="D22" s="16"/>
      <c r="E22" s="5"/>
      <c r="F22" s="16"/>
      <c r="G22" s="16"/>
      <c r="H22" s="16"/>
      <c r="I22" s="5"/>
      <c r="J22" s="16"/>
      <c r="K22" s="5"/>
      <c r="L22" s="16"/>
      <c r="M22" s="5"/>
      <c r="N22" s="16"/>
      <c r="O22" s="5"/>
      <c r="P22" s="16"/>
      <c r="R22" s="16"/>
    </row>
    <row r="23" spans="1:18" ht="12.75">
      <c r="A23">
        <v>16</v>
      </c>
      <c r="B23" s="16"/>
      <c r="C23" s="5"/>
      <c r="D23" s="16"/>
      <c r="E23" s="5"/>
      <c r="F23" s="16"/>
      <c r="G23" s="16"/>
      <c r="H23" s="16"/>
      <c r="I23" s="5"/>
      <c r="J23" s="16"/>
      <c r="K23" s="5"/>
      <c r="L23" s="16"/>
      <c r="M23" s="5"/>
      <c r="N23" s="16"/>
      <c r="O23" s="5"/>
      <c r="P23" s="16"/>
      <c r="R23" s="16"/>
    </row>
    <row r="24" s="11" customFormat="1" ht="12.75">
      <c r="A24">
        <v>17</v>
      </c>
    </row>
    <row r="25" spans="1:20" s="11" customFormat="1" ht="12.75">
      <c r="A25">
        <v>18</v>
      </c>
      <c r="B25" t="s">
        <v>16</v>
      </c>
      <c r="C25" s="9">
        <f>C$17</f>
        <v>867900009</v>
      </c>
      <c r="D25" s="19">
        <f>C$25/C$28</f>
        <v>0.4475910445235919</v>
      </c>
      <c r="E25" s="9">
        <f>E$17</f>
        <v>872717450</v>
      </c>
      <c r="F25" s="19">
        <f>E$25/E$28</f>
        <v>0.4833482654795048</v>
      </c>
      <c r="G25" s="9">
        <f>G$17</f>
        <v>869184266</v>
      </c>
      <c r="H25" s="19">
        <f>G$25/G$28</f>
        <v>0.48394754948327157</v>
      </c>
      <c r="I25" s="9">
        <f>I$17</f>
        <v>867218846</v>
      </c>
      <c r="J25" s="19">
        <f>I$25/I$28</f>
        <v>0.4334625611162057</v>
      </c>
      <c r="K25" s="9">
        <f>K$17</f>
        <v>2261069589</v>
      </c>
      <c r="L25" s="19">
        <f>K$25/K$28</f>
        <v>0.5905202870786429</v>
      </c>
      <c r="M25" s="9">
        <f>M$17</f>
        <v>2260704171</v>
      </c>
      <c r="N25" s="19">
        <f>M$25/M$28</f>
        <v>0.5807138037730649</v>
      </c>
      <c r="O25" s="9">
        <f>O$17</f>
        <v>2186880299</v>
      </c>
      <c r="P25" s="19">
        <f>O$25/O$28</f>
        <v>0.5750573843557945</v>
      </c>
      <c r="Q25" s="9">
        <f>Q$17</f>
        <v>2186367572</v>
      </c>
      <c r="R25" s="19">
        <f>Q$25/Q$28</f>
        <v>0.555818695529578</v>
      </c>
      <c r="S25" s="9">
        <f>S$17</f>
        <v>2184783121</v>
      </c>
      <c r="T25" s="19">
        <f>S$25/S$28</f>
        <v>0.5090851721789836</v>
      </c>
    </row>
    <row r="26" spans="1:20" s="11" customFormat="1" ht="12.75">
      <c r="A26">
        <v>19</v>
      </c>
      <c r="B26" t="s">
        <v>18</v>
      </c>
      <c r="C26" s="25">
        <f>C$20</f>
        <v>191794967</v>
      </c>
      <c r="D26" s="19">
        <f>C$26/C$28</f>
        <v>0.09891198147677152</v>
      </c>
      <c r="E26" s="25">
        <f>E$20</f>
        <v>0</v>
      </c>
      <c r="F26" s="19">
        <f>E$26/E$28</f>
        <v>0</v>
      </c>
      <c r="G26" s="25">
        <f>G$20</f>
        <v>0</v>
      </c>
      <c r="H26" s="19">
        <f>G$26/G$28</f>
        <v>0</v>
      </c>
      <c r="I26" s="25">
        <f>I$20</f>
        <v>0</v>
      </c>
      <c r="J26" s="19">
        <f>I$26/I$28</f>
        <v>0</v>
      </c>
      <c r="K26" s="25">
        <f>K$20</f>
        <v>28797236</v>
      </c>
      <c r="L26" s="19">
        <f>K$26/K$28</f>
        <v>0.007520932638482994</v>
      </c>
      <c r="M26" s="25">
        <f>M$20</f>
        <v>0</v>
      </c>
      <c r="N26" s="19">
        <f>M$26/M$28</f>
        <v>0</v>
      </c>
      <c r="O26" s="25">
        <f>O$20</f>
        <v>0</v>
      </c>
      <c r="P26" s="19">
        <f>O$26/O$28</f>
        <v>0</v>
      </c>
      <c r="Q26" s="25">
        <f>Q$20</f>
        <v>144809035</v>
      </c>
      <c r="R26" s="19">
        <f>Q$26/Q$28</f>
        <v>0.036813374825610985</v>
      </c>
      <c r="S26" s="25">
        <f>S$20</f>
        <v>474059145</v>
      </c>
      <c r="T26" s="19">
        <f>S$26/S$28</f>
        <v>0.11046244322177129</v>
      </c>
    </row>
    <row r="27" spans="1:20" s="11" customFormat="1" ht="12.75">
      <c r="A27">
        <v>20</v>
      </c>
      <c r="B27" s="11" t="s">
        <v>20</v>
      </c>
      <c r="C27" s="12">
        <f>C$15</f>
        <v>879351883</v>
      </c>
      <c r="D27" s="19">
        <f>C$27/C$28</f>
        <v>0.45349697399963657</v>
      </c>
      <c r="E27" s="12">
        <f>E$15</f>
        <v>932849079</v>
      </c>
      <c r="F27" s="19">
        <f>E$27/E$28</f>
        <v>0.5166517345204952</v>
      </c>
      <c r="G27" s="12">
        <f>G$15</f>
        <v>926845628</v>
      </c>
      <c r="H27" s="19">
        <f>G$27/G$28</f>
        <v>0.5160524505167284</v>
      </c>
      <c r="I27" s="12">
        <f>I$15</f>
        <v>1133458776</v>
      </c>
      <c r="J27" s="19">
        <f>I$27/I$28</f>
        <v>0.5665374388837944</v>
      </c>
      <c r="K27" s="12">
        <f>K$15</f>
        <v>1539077986</v>
      </c>
      <c r="L27" s="19">
        <f>K$27/K$28</f>
        <v>0.40195878028287413</v>
      </c>
      <c r="M27" s="12">
        <f>M$15</f>
        <v>1632270572</v>
      </c>
      <c r="N27" s="19">
        <f>M$27/M$28</f>
        <v>0.419286196226935</v>
      </c>
      <c r="O27" s="12">
        <f>O$15</f>
        <v>1616010262</v>
      </c>
      <c r="P27" s="19">
        <f>O$27/O$28</f>
        <v>0.4249426156442055</v>
      </c>
      <c r="Q27" s="12">
        <f>Q$15</f>
        <v>1602421866</v>
      </c>
      <c r="R27" s="19">
        <f>Q$27/Q$28</f>
        <v>0.407367929644811</v>
      </c>
      <c r="S27" s="12">
        <f>S$15</f>
        <v>1632744369</v>
      </c>
      <c r="T27" s="19">
        <f>S$27/S$28</f>
        <v>0.3804523845992451</v>
      </c>
    </row>
    <row r="28" spans="1:19" ht="12.75">
      <c r="A28">
        <v>21</v>
      </c>
      <c r="C28" s="7">
        <f>SUM(C25:C27)</f>
        <v>1939046859</v>
      </c>
      <c r="E28" s="7">
        <f>SUM(E25:E27)</f>
        <v>1805566529</v>
      </c>
      <c r="G28" s="7">
        <f>SUM(G25:G27)</f>
        <v>1796029894</v>
      </c>
      <c r="I28" s="7">
        <f>SUM(I25:I27)</f>
        <v>2000677622</v>
      </c>
      <c r="K28" s="7">
        <f>SUM(K25:K27)</f>
        <v>3828944811</v>
      </c>
      <c r="M28" s="7">
        <f>SUM(M25:M27)</f>
        <v>3892974743</v>
      </c>
      <c r="O28" s="7">
        <f>SUM(O25:O27)</f>
        <v>3802890561</v>
      </c>
      <c r="Q28" s="7">
        <f>SUM(Q25:Q27)</f>
        <v>3933598473</v>
      </c>
      <c r="S28" s="7">
        <f>SUM(S25:S27)</f>
        <v>4291586635</v>
      </c>
    </row>
    <row r="29" spans="1:19" ht="12.75">
      <c r="A29">
        <v>22</v>
      </c>
      <c r="C29" s="7"/>
      <c r="E29" s="7"/>
      <c r="G29" s="7"/>
      <c r="I29" s="7"/>
      <c r="K29" s="7"/>
      <c r="M29" s="7"/>
      <c r="O29" s="7"/>
      <c r="Q29" s="7"/>
      <c r="S29" s="7"/>
    </row>
    <row r="30" ht="12.75">
      <c r="A30">
        <v>23</v>
      </c>
    </row>
    <row r="31" spans="1:20" ht="12.75">
      <c r="A31">
        <v>24</v>
      </c>
      <c r="B31" t="s">
        <v>16</v>
      </c>
      <c r="C31" s="7">
        <f>C$17</f>
        <v>867900009</v>
      </c>
      <c r="D31" s="19">
        <f>C$31/C$33</f>
        <v>0.49672288979842183</v>
      </c>
      <c r="E31" s="7">
        <f>E$17</f>
        <v>872717450</v>
      </c>
      <c r="F31" s="19">
        <f>E$31/E$33</f>
        <v>0.4833482654795048</v>
      </c>
      <c r="G31" s="7">
        <f>G$17</f>
        <v>869184266</v>
      </c>
      <c r="H31" s="19">
        <f>G$31/G$33</f>
        <v>0.48394754948327157</v>
      </c>
      <c r="I31" s="7">
        <f>I$17</f>
        <v>867218846</v>
      </c>
      <c r="J31" s="19">
        <f>I$31/I$33</f>
        <v>0.4334625611162057</v>
      </c>
      <c r="K31" s="7">
        <f>K$17</f>
        <v>2261069589</v>
      </c>
      <c r="L31" s="19">
        <f>K$31/K$33</f>
        <v>0.5949952059427587</v>
      </c>
      <c r="M31" s="7">
        <f>M$17</f>
        <v>2260704171</v>
      </c>
      <c r="N31" s="19">
        <f>M$31/M$33</f>
        <v>0.5807138037730649</v>
      </c>
      <c r="O31" s="7">
        <f>O$17</f>
        <v>2186880299</v>
      </c>
      <c r="P31" s="19">
        <f>O$31/O$33</f>
        <v>0.5750573843557945</v>
      </c>
      <c r="Q31" s="7">
        <f>Q$17</f>
        <v>2186367572</v>
      </c>
      <c r="R31" s="19">
        <f>Q$31/Q$33</f>
        <v>0.5770623065171245</v>
      </c>
      <c r="S31" s="7">
        <f>S$17</f>
        <v>2184783121</v>
      </c>
      <c r="T31" s="19">
        <f>S$31/S$33</f>
        <v>0.5723031796687861</v>
      </c>
    </row>
    <row r="32" spans="1:20" ht="12.75">
      <c r="A32">
        <v>25</v>
      </c>
      <c r="B32" s="11" t="s">
        <v>20</v>
      </c>
      <c r="C32" s="12">
        <f>C$15</f>
        <v>879351883</v>
      </c>
      <c r="D32" s="19">
        <f>C$32/C$33</f>
        <v>0.5032771102015782</v>
      </c>
      <c r="E32" s="12">
        <f>E$15</f>
        <v>932849079</v>
      </c>
      <c r="F32" s="19">
        <f>E$32/E$33</f>
        <v>0.5166517345204952</v>
      </c>
      <c r="G32" s="12">
        <f>G$15</f>
        <v>926845628</v>
      </c>
      <c r="H32" s="19">
        <f>G$32/G$33</f>
        <v>0.5160524505167284</v>
      </c>
      <c r="I32" s="12">
        <f>I$15</f>
        <v>1133458776</v>
      </c>
      <c r="J32" s="19">
        <f>I$32/I$33</f>
        <v>0.5665374388837944</v>
      </c>
      <c r="K32" s="12">
        <f>K$15</f>
        <v>1539077986</v>
      </c>
      <c r="L32" s="19">
        <f>K$32/K$33</f>
        <v>0.4050047940572413</v>
      </c>
      <c r="M32" s="12">
        <f>M$15</f>
        <v>1632270572</v>
      </c>
      <c r="N32" s="19">
        <f>M$32/M$33</f>
        <v>0.419286196226935</v>
      </c>
      <c r="O32" s="12">
        <f>O$15</f>
        <v>1616010262</v>
      </c>
      <c r="P32" s="19">
        <f>O$32/O$33</f>
        <v>0.4249426156442055</v>
      </c>
      <c r="Q32" s="12">
        <f>Q$15</f>
        <v>1602421866</v>
      </c>
      <c r="R32" s="19">
        <f>Q$32/Q$33</f>
        <v>0.42293769348287547</v>
      </c>
      <c r="S32" s="12">
        <f>S$15</f>
        <v>1632744369</v>
      </c>
      <c r="T32" s="19">
        <f>S$32/S$33</f>
        <v>0.4276968203312139</v>
      </c>
    </row>
    <row r="33" spans="1:20" ht="12.75">
      <c r="A33">
        <v>26</v>
      </c>
      <c r="B33" s="16"/>
      <c r="C33" s="7">
        <f>SUM(C31:C32)</f>
        <v>1747251892</v>
      </c>
      <c r="D33" s="16"/>
      <c r="E33" s="7">
        <f>SUM(E31:E32)</f>
        <v>1805566529</v>
      </c>
      <c r="F33" s="16"/>
      <c r="G33" s="7">
        <f>SUM(G31:G32)</f>
        <v>1796029894</v>
      </c>
      <c r="H33" s="16"/>
      <c r="I33" s="7">
        <f>SUM(I31:I32)</f>
        <v>2000677622</v>
      </c>
      <c r="J33" s="16"/>
      <c r="K33" s="7">
        <f>SUM(K31:K32)</f>
        <v>3800147575</v>
      </c>
      <c r="L33" s="16"/>
      <c r="M33" s="7">
        <f>SUM(M31:M32)</f>
        <v>3892974743</v>
      </c>
      <c r="N33" s="16"/>
      <c r="O33" s="7">
        <f>SUM(O31:O32)</f>
        <v>3802890561</v>
      </c>
      <c r="P33" s="16"/>
      <c r="Q33" s="7">
        <f>SUM(Q31:Q32)</f>
        <v>3788789438</v>
      </c>
      <c r="R33" s="16"/>
      <c r="S33" s="7">
        <f>SUM(S31:S32)</f>
        <v>3817527490</v>
      </c>
      <c r="T33" s="16"/>
    </row>
    <row r="34" spans="2:8" ht="12.75">
      <c r="B34" s="16"/>
      <c r="D34" s="16"/>
      <c r="F34" s="16"/>
      <c r="G34" s="16"/>
      <c r="H34" s="16"/>
    </row>
    <row r="36" spans="2:8" ht="12.75">
      <c r="B36" s="16"/>
      <c r="D36" s="16"/>
      <c r="F36" s="16"/>
      <c r="G36" s="16"/>
      <c r="H36" s="16"/>
    </row>
    <row r="37" spans="2:8" ht="12.75">
      <c r="B37" s="16"/>
      <c r="D37" s="16"/>
      <c r="F37" s="16"/>
      <c r="G37" s="16"/>
      <c r="H37" s="16"/>
    </row>
    <row r="39" spans="2:8" ht="12.75">
      <c r="B39" s="16"/>
      <c r="D39" s="16"/>
      <c r="F39" s="16"/>
      <c r="G39" s="16"/>
      <c r="H39" s="16"/>
    </row>
    <row r="48" spans="2:8" ht="12.75">
      <c r="B48" s="16"/>
      <c r="D48" s="16"/>
      <c r="F48" s="16"/>
      <c r="G48" s="16"/>
      <c r="H48" s="16"/>
    </row>
    <row r="49" spans="2:8" ht="12.75">
      <c r="B49" s="16"/>
      <c r="D49" s="16"/>
      <c r="F49" s="16"/>
      <c r="G49" s="16"/>
      <c r="H49" s="16"/>
    </row>
    <row r="53" spans="2:8" ht="12.75">
      <c r="B53" s="16"/>
      <c r="D53" s="16"/>
      <c r="F53" s="16"/>
      <c r="G53" s="16"/>
      <c r="H53" s="16"/>
    </row>
    <row r="54" spans="2:8" ht="12.75">
      <c r="B54" s="16"/>
      <c r="D54" s="16"/>
      <c r="F54" s="16"/>
      <c r="G54" s="16"/>
      <c r="H54" s="16"/>
    </row>
    <row r="58" spans="2:8" ht="12.75">
      <c r="B58" s="16"/>
      <c r="D58" s="16"/>
      <c r="F58" s="16"/>
      <c r="G58" s="16"/>
      <c r="H58" s="16"/>
    </row>
  </sheetData>
  <printOptions/>
  <pageMargins left="0.75" right="0.25" top="1" bottom="1" header="0.5" footer="0.5"/>
  <pageSetup fitToHeight="3" horizontalDpi="600" verticalDpi="600" orientation="landscape" scale="70" r:id="rId1"/>
  <headerFooter alignWithMargins="0">
    <oddFooter>&amp;R&amp;P of &amp;N</oddFooter>
  </headerFooter>
  <colBreaks count="1" manualBreakCount="1">
    <brk id="10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2" sqref="B2"/>
    </sheetView>
  </sheetViews>
  <sheetFormatPr defaultColWidth="9.140625" defaultRowHeight="12.75"/>
  <cols>
    <col min="1" max="1" width="5.7109375" style="16" customWidth="1"/>
    <col min="2" max="2" width="36.00390625" style="0" bestFit="1" customWidth="1"/>
    <col min="3" max="3" width="16.57421875" style="0" bestFit="1" customWidth="1"/>
    <col min="4" max="4" width="15.00390625" style="0" customWidth="1"/>
    <col min="6" max="6" width="3.140625" style="0" customWidth="1"/>
  </cols>
  <sheetData>
    <row r="1" ht="12.75">
      <c r="D1" t="s">
        <v>0</v>
      </c>
    </row>
    <row r="2" spans="2:4" ht="12.75">
      <c r="B2" s="1" t="s">
        <v>1</v>
      </c>
      <c r="D2" t="s">
        <v>2</v>
      </c>
    </row>
    <row r="3" ht="12.75">
      <c r="D3" t="s">
        <v>3</v>
      </c>
    </row>
    <row r="4" ht="12.75">
      <c r="D4" t="s">
        <v>23</v>
      </c>
    </row>
    <row r="5" ht="12.75">
      <c r="D5" t="s">
        <v>21</v>
      </c>
    </row>
    <row r="6" ht="12.75">
      <c r="D6" t="s">
        <v>22</v>
      </c>
    </row>
    <row r="7" ht="12.75">
      <c r="A7" s="16" t="s">
        <v>4</v>
      </c>
    </row>
    <row r="8" spans="1:4" ht="12.75">
      <c r="A8" s="16" t="s">
        <v>5</v>
      </c>
      <c r="B8" t="s">
        <v>6</v>
      </c>
      <c r="D8" s="2" t="s">
        <v>7</v>
      </c>
    </row>
    <row r="9" spans="3:4" ht="12.75">
      <c r="C9" s="3">
        <v>38807</v>
      </c>
      <c r="D9" s="3">
        <v>38807</v>
      </c>
    </row>
    <row r="10" spans="1:3" ht="12.75">
      <c r="A10" s="16">
        <v>1</v>
      </c>
      <c r="B10" t="s">
        <v>8</v>
      </c>
      <c r="C10" s="4"/>
    </row>
    <row r="11" spans="1:4" ht="12.75">
      <c r="A11" s="16">
        <v>2</v>
      </c>
      <c r="B11" t="s">
        <v>9</v>
      </c>
      <c r="C11" s="6">
        <v>405386</v>
      </c>
      <c r="D11" s="5"/>
    </row>
    <row r="12" spans="1:4" ht="12.75">
      <c r="A12" s="16">
        <v>3</v>
      </c>
      <c r="B12" t="s">
        <v>10</v>
      </c>
      <c r="C12" s="8">
        <v>1447733683</v>
      </c>
      <c r="D12" s="7"/>
    </row>
    <row r="13" spans="1:4" ht="12.75">
      <c r="A13" s="16">
        <v>4</v>
      </c>
      <c r="B13" t="s">
        <v>11</v>
      </c>
      <c r="C13" s="8">
        <v>178836534</v>
      </c>
      <c r="D13" s="7"/>
    </row>
    <row r="14" spans="1:4" ht="12.75">
      <c r="A14" s="16">
        <v>5</v>
      </c>
      <c r="B14" t="s">
        <v>12</v>
      </c>
      <c r="C14" s="10">
        <v>-29574752</v>
      </c>
      <c r="D14" s="9"/>
    </row>
    <row r="15" spans="1:4" ht="12.75">
      <c r="A15" s="16">
        <v>6</v>
      </c>
      <c r="B15" t="s">
        <v>13</v>
      </c>
      <c r="C15" s="10">
        <v>159823120</v>
      </c>
      <c r="D15" s="9"/>
    </row>
    <row r="16" spans="1:4" ht="12.75">
      <c r="A16" s="16">
        <v>7</v>
      </c>
      <c r="B16" t="s">
        <v>14</v>
      </c>
      <c r="C16" s="15">
        <v>-50933257</v>
      </c>
      <c r="D16" s="14"/>
    </row>
    <row r="17" spans="1:4" ht="12.75">
      <c r="A17" s="16">
        <v>8</v>
      </c>
      <c r="B17" s="16" t="s">
        <v>15</v>
      </c>
      <c r="C17" s="7">
        <f>SUM(C11:C16)</f>
        <v>1706290714</v>
      </c>
      <c r="D17" s="7"/>
    </row>
    <row r="18" spans="1:4" ht="12.75">
      <c r="A18" s="16">
        <v>9</v>
      </c>
      <c r="B18" s="16"/>
      <c r="C18" s="7"/>
      <c r="D18" s="7"/>
    </row>
    <row r="19" spans="1:4" ht="12.75">
      <c r="A19" s="16">
        <v>10</v>
      </c>
      <c r="B19" t="s">
        <v>16</v>
      </c>
      <c r="C19" s="13">
        <v>2184427797</v>
      </c>
      <c r="D19" s="14"/>
    </row>
    <row r="20" spans="1:3" ht="12.75">
      <c r="A20" s="16">
        <v>11</v>
      </c>
      <c r="B20" s="16" t="s">
        <v>17</v>
      </c>
      <c r="C20" s="7">
        <f>SUM(C17:C19)</f>
        <v>3890718511</v>
      </c>
    </row>
    <row r="21" spans="1:4" ht="12.75">
      <c r="A21" s="16">
        <v>12</v>
      </c>
      <c r="B21" s="16"/>
      <c r="C21" s="7"/>
      <c r="D21" s="7"/>
    </row>
    <row r="22" spans="1:4" ht="12.75">
      <c r="A22" s="16">
        <v>13</v>
      </c>
      <c r="B22" t="s">
        <v>18</v>
      </c>
      <c r="C22" s="17">
        <v>262315049</v>
      </c>
      <c r="D22" s="18"/>
    </row>
    <row r="23" spans="1:3" ht="12.75">
      <c r="A23" s="16">
        <v>14</v>
      </c>
      <c r="B23" s="16" t="s">
        <v>19</v>
      </c>
      <c r="C23" s="5">
        <f>SUM(C20:C22)</f>
        <v>4153033560</v>
      </c>
    </row>
    <row r="24" spans="1:2" ht="12.75">
      <c r="A24" s="16">
        <v>15</v>
      </c>
      <c r="B24" s="16"/>
    </row>
    <row r="25" spans="1:2" ht="12.75">
      <c r="A25" s="16">
        <v>16</v>
      </c>
      <c r="B25" s="16"/>
    </row>
    <row r="26" s="11" customFormat="1" ht="12.75">
      <c r="A26" s="16">
        <v>17</v>
      </c>
    </row>
    <row r="27" spans="1:4" s="11" customFormat="1" ht="12.75">
      <c r="A27" s="16">
        <v>18</v>
      </c>
      <c r="B27" t="s">
        <v>16</v>
      </c>
      <c r="C27" s="9">
        <f>C$19</f>
        <v>2184427797</v>
      </c>
      <c r="D27" s="19">
        <f>C$27/C$30</f>
        <v>0.5259836612059547</v>
      </c>
    </row>
    <row r="28" spans="1:4" s="11" customFormat="1" ht="12.75">
      <c r="A28" s="16">
        <v>19</v>
      </c>
      <c r="B28" t="s">
        <v>18</v>
      </c>
      <c r="C28" s="20">
        <f>C$22</f>
        <v>262315049</v>
      </c>
      <c r="D28" s="19">
        <f>C$28/C$30</f>
        <v>0.0631622752887169</v>
      </c>
    </row>
    <row r="29" spans="1:4" s="11" customFormat="1" ht="12.75">
      <c r="A29" s="16">
        <v>20</v>
      </c>
      <c r="B29" s="11" t="s">
        <v>20</v>
      </c>
      <c r="C29" s="12">
        <f>C$17</f>
        <v>1706290714</v>
      </c>
      <c r="D29" s="19">
        <f>C$29/C$30</f>
        <v>0.4108540635053284</v>
      </c>
    </row>
    <row r="30" spans="1:3" ht="12.75">
      <c r="A30" s="16">
        <v>21</v>
      </c>
      <c r="C30" s="7">
        <f>SUM(C27:C29)</f>
        <v>4153033560</v>
      </c>
    </row>
    <row r="31" spans="1:3" ht="12.75">
      <c r="A31" s="16">
        <v>22</v>
      </c>
      <c r="C31" s="7"/>
    </row>
    <row r="32" ht="12.75">
      <c r="A32" s="16">
        <v>23</v>
      </c>
    </row>
    <row r="33" spans="1:4" ht="12.75">
      <c r="A33" s="16">
        <v>24</v>
      </c>
      <c r="B33" t="s">
        <v>16</v>
      </c>
      <c r="C33" s="7">
        <f>C$19</f>
        <v>2184427797</v>
      </c>
      <c r="D33" s="19">
        <f>C$33/C$35</f>
        <v>0.5614458591193621</v>
      </c>
    </row>
    <row r="34" spans="1:4" ht="12.75">
      <c r="A34" s="16">
        <v>25</v>
      </c>
      <c r="B34" s="11" t="s">
        <v>20</v>
      </c>
      <c r="C34" s="12">
        <f>C$17</f>
        <v>1706290714</v>
      </c>
      <c r="D34" s="19">
        <f>C$34/C$35</f>
        <v>0.438554140880638</v>
      </c>
    </row>
    <row r="35" spans="1:4" ht="12.75">
      <c r="A35" s="16">
        <v>26</v>
      </c>
      <c r="B35" s="16"/>
      <c r="C35" s="7">
        <f>SUM(C33:C34)</f>
        <v>3890718511</v>
      </c>
      <c r="D35" s="16"/>
    </row>
    <row r="36" ht="12.75">
      <c r="B36" s="16"/>
    </row>
    <row r="38" ht="12.75">
      <c r="B38" s="16"/>
    </row>
    <row r="39" ht="12.75">
      <c r="B39" s="16"/>
    </row>
    <row r="41" ht="12.75">
      <c r="B41" s="16"/>
    </row>
    <row r="50" ht="12.75">
      <c r="B50" s="16"/>
    </row>
    <row r="51" ht="12.75">
      <c r="B51" s="16"/>
    </row>
    <row r="55" ht="12.75">
      <c r="B55" s="16"/>
    </row>
    <row r="56" ht="12.75">
      <c r="B56" s="16"/>
    </row>
    <row r="60" ht="12.75">
      <c r="B60" s="16"/>
    </row>
  </sheetData>
  <printOptions/>
  <pageMargins left="0.75" right="0.25" top="1" bottom="1" header="0.5" footer="0.5"/>
  <pageSetup horizontalDpi="600" verticalDpi="600" orientation="portrait" r:id="rId1"/>
  <headerFooter alignWithMargins="0"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Atmos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mrsmith</dc:creator>
  <cp:keywords/>
  <dc:description/>
  <cp:lastModifiedBy>gsmith</cp:lastModifiedBy>
  <cp:lastPrinted>2006-07-12T17:10:28Z</cp:lastPrinted>
  <dcterms:created xsi:type="dcterms:W3CDTF">2006-06-28T19:15:12Z</dcterms:created>
  <dcterms:modified xsi:type="dcterms:W3CDTF">2006-07-12T20:04:09Z</dcterms:modified>
  <cp:category/>
  <cp:version/>
  <cp:contentType/>
  <cp:contentStatus/>
</cp:coreProperties>
</file>