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0" windowWidth="15195" windowHeight="9210" activeTab="0"/>
  </bookViews>
  <sheets>
    <sheet name="FY 2005" sheetId="1" r:id="rId1"/>
    <sheet name="FY 2001-2004" sheetId="2" r:id="rId2"/>
  </sheets>
  <definedNames>
    <definedName name="DatabaseActivity" localSheetId="0">#REF!</definedName>
    <definedName name="DatabaseActivity">#REF!</definedName>
    <definedName name="DatabaseBalances" localSheetId="0">#REF!</definedName>
    <definedName name="DatabaseBalances">#REF!</definedName>
    <definedName name="ImportedData" localSheetId="0">#REF!</definedName>
    <definedName name="ImportedData">#REF!</definedName>
    <definedName name="_xlnm.Print_Area" localSheetId="1">'FY 2001-2004'!$A$1:$AV$42</definedName>
    <definedName name="_xlnm.Print_Titles" localSheetId="1">'FY 2001-2004'!$A:$B,'FY 2001-2004'!$3:$7</definedName>
    <definedName name="_xlnm.Print_Titles" localSheetId="0">'FY 2005'!$A:$A</definedName>
  </definedNames>
  <calcPr fullCalcOnLoad="1"/>
</workbook>
</file>

<file path=xl/sharedStrings.xml><?xml version="1.0" encoding="utf-8"?>
<sst xmlns="http://schemas.openxmlformats.org/spreadsheetml/2006/main" count="53" uniqueCount="24">
  <si>
    <t>Billed to KY from CC</t>
  </si>
  <si>
    <t>Billing rate by CC</t>
  </si>
  <si>
    <t>Sum of Journal Amount</t>
  </si>
  <si>
    <t>(All)</t>
  </si>
  <si>
    <t>Grand Total</t>
  </si>
  <si>
    <t>10 Total</t>
  </si>
  <si>
    <t>C:\Documents and Settings\Boyce\Local Settings\Temporary Internet Files\OLKAE\[FY98-FY04.xls]Pivot Activity</t>
  </si>
  <si>
    <t>Company</t>
  </si>
  <si>
    <t>Cost Center</t>
  </si>
  <si>
    <t>Account</t>
  </si>
  <si>
    <t>Service</t>
  </si>
  <si>
    <t>Atmos Energy Corporation</t>
  </si>
  <si>
    <t>Total</t>
  </si>
  <si>
    <t>Percent to KY Division</t>
  </si>
  <si>
    <t>Total to KY Division</t>
  </si>
  <si>
    <t>Total Billed to KY</t>
  </si>
  <si>
    <t>Kentucky</t>
  </si>
  <si>
    <t>Case Number 2005-00057</t>
  </si>
  <si>
    <t>DR date 6-14-06 item 12 a</t>
  </si>
  <si>
    <t>Reference AG DR 1-66-1</t>
  </si>
  <si>
    <t>Page 3 of 6</t>
  </si>
  <si>
    <t>Page 4 of 6</t>
  </si>
  <si>
    <t>Page 5 of 6</t>
  </si>
  <si>
    <t>Page 6 of 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</si>
</sst>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(#,##0.00\)"/>
    <numFmt numFmtId="165" formatCode="0.000%"/>
    <numFmt numFmtId="166" formatCode="[$-409]dddd\,\ mmmm\ dd\,\ yyyy"/>
    <numFmt numFmtId="167" formatCode="[$-409]mmm\-yy;@"/>
  </numFmts>
  <fonts count="10">
    <font>
      <sz val="10"/>
      <name val="Arial"/>
      <family val="0"/>
    </font>
    <font>
      <sz val="8"/>
      <name val="Tahoma"/>
      <family val="2"/>
    </font>
    <font>
      <sz val="10"/>
      <color indexed="8"/>
      <name val="Arial"/>
      <family val="0"/>
    </font>
    <font>
      <i/>
      <sz val="8"/>
      <name val="Arial"/>
      <family val="2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40" fontId="2" fillId="2" borderId="0" xfId="0" applyNumberFormat="1" applyFont="1" applyFill="1" applyBorder="1" applyAlignment="1">
      <alignment/>
    </xf>
    <xf numFmtId="40" fontId="2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0" fontId="2" fillId="2" borderId="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4" borderId="0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0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Fill="1" applyBorder="1" applyAlignment="1" quotePrefix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167" fontId="8" fillId="0" borderId="0" xfId="15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3" fontId="9" fillId="0" borderId="0" xfId="15" applyFont="1" applyAlignment="1">
      <alignment/>
    </xf>
    <xf numFmtId="43" fontId="0" fillId="0" borderId="0" xfId="15" applyFont="1" applyAlignment="1">
      <alignment/>
    </xf>
    <xf numFmtId="43" fontId="0" fillId="0" borderId="4" xfId="15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165" fontId="0" fillId="0" borderId="0" xfId="19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showGridLines="0" tabSelected="1" view="pageBreakPreview" zoomScale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8" sqref="D18"/>
    </sheetView>
  </sheetViews>
  <sheetFormatPr defaultColWidth="9.140625" defaultRowHeight="12.75"/>
  <cols>
    <col min="1" max="1" width="21.421875" style="20" bestFit="1" customWidth="1"/>
    <col min="2" max="2" width="13.00390625" style="20" customWidth="1"/>
    <col min="3" max="3" width="12.7109375" style="20" bestFit="1" customWidth="1"/>
    <col min="4" max="4" width="13.00390625" style="20" bestFit="1" customWidth="1"/>
    <col min="5" max="5" width="13.28125" style="20" customWidth="1"/>
    <col min="6" max="6" width="13.00390625" style="20" customWidth="1"/>
    <col min="7" max="7" width="13.00390625" style="20" bestFit="1" customWidth="1"/>
    <col min="8" max="8" width="13.28125" style="20" bestFit="1" customWidth="1"/>
    <col min="9" max="9" width="13.00390625" style="20" bestFit="1" customWidth="1"/>
    <col min="10" max="10" width="13.421875" style="20" bestFit="1" customWidth="1"/>
    <col min="11" max="11" width="13.28125" style="20" bestFit="1" customWidth="1"/>
    <col min="12" max="12" width="13.00390625" style="20" bestFit="1" customWidth="1"/>
    <col min="13" max="13" width="12.421875" style="20" customWidth="1"/>
    <col min="14" max="14" width="14.7109375" style="20" customWidth="1"/>
    <col min="15" max="27" width="16.7109375" style="20" customWidth="1"/>
    <col min="28" max="16384" width="9.140625" style="20" customWidth="1"/>
  </cols>
  <sheetData>
    <row r="1" spans="6:12" ht="12.75">
      <c r="F1" t="s">
        <v>11</v>
      </c>
      <c r="L1" t="s">
        <v>11</v>
      </c>
    </row>
    <row r="2" spans="6:12" ht="12.75">
      <c r="F2" t="s">
        <v>16</v>
      </c>
      <c r="L2" t="s">
        <v>16</v>
      </c>
    </row>
    <row r="3" spans="6:12" ht="12.75">
      <c r="F3" t="s">
        <v>17</v>
      </c>
      <c r="L3" t="s">
        <v>17</v>
      </c>
    </row>
    <row r="4" spans="6:12" ht="12.75">
      <c r="F4" t="s">
        <v>18</v>
      </c>
      <c r="L4" t="s">
        <v>18</v>
      </c>
    </row>
    <row r="5" spans="6:12" ht="12.75">
      <c r="F5" s="33" t="s">
        <v>19</v>
      </c>
      <c r="L5" s="33" t="s">
        <v>19</v>
      </c>
    </row>
    <row r="6" ht="12.75">
      <c r="F6" s="33"/>
    </row>
    <row r="7" spans="2:14" s="21" customFormat="1" ht="15">
      <c r="B7" s="22">
        <v>38261</v>
      </c>
      <c r="C7" s="22">
        <v>38292</v>
      </c>
      <c r="D7" s="22">
        <v>38322</v>
      </c>
      <c r="E7" s="22">
        <v>38353</v>
      </c>
      <c r="F7" s="22">
        <v>38384</v>
      </c>
      <c r="G7" s="22">
        <v>38412</v>
      </c>
      <c r="H7" s="22">
        <v>38443</v>
      </c>
      <c r="I7" s="22">
        <v>38473</v>
      </c>
      <c r="J7" s="22">
        <v>38504</v>
      </c>
      <c r="K7" s="22">
        <v>38534</v>
      </c>
      <c r="L7" s="22">
        <v>38565</v>
      </c>
      <c r="M7" s="22">
        <v>38596</v>
      </c>
      <c r="N7" s="22" t="s">
        <v>12</v>
      </c>
    </row>
    <row r="8" spans="1:21" s="24" customFormat="1" ht="15">
      <c r="A8" s="23" t="s">
        <v>8</v>
      </c>
      <c r="N8" s="25"/>
      <c r="O8" s="25"/>
      <c r="P8" s="25"/>
      <c r="Q8" s="25"/>
      <c r="R8" s="25"/>
      <c r="S8" s="25"/>
      <c r="T8" s="25"/>
      <c r="U8" s="25"/>
    </row>
    <row r="9" spans="1:21" ht="12.75">
      <c r="A9" s="20">
        <v>1107</v>
      </c>
      <c r="B9" s="26">
        <v>0</v>
      </c>
      <c r="C9" s="26"/>
      <c r="D9" s="26">
        <v>570</v>
      </c>
      <c r="E9" s="26">
        <v>635</v>
      </c>
      <c r="F9" s="26">
        <v>29.7</v>
      </c>
      <c r="G9" s="26"/>
      <c r="H9" s="26"/>
      <c r="I9" s="26"/>
      <c r="J9" s="26"/>
      <c r="K9" s="26">
        <v>360</v>
      </c>
      <c r="L9" s="26"/>
      <c r="M9" s="26"/>
      <c r="N9" s="26">
        <v>1594.7</v>
      </c>
      <c r="O9" s="26"/>
      <c r="P9" s="26"/>
      <c r="Q9" s="26"/>
      <c r="R9" s="26"/>
      <c r="S9" s="26"/>
      <c r="T9" s="26"/>
      <c r="U9" s="26"/>
    </row>
    <row r="10" spans="1:21" ht="12.75">
      <c r="A10" s="20">
        <v>1108</v>
      </c>
      <c r="B10" s="26">
        <v>2074.9</v>
      </c>
      <c r="C10" s="26"/>
      <c r="D10" s="26"/>
      <c r="E10" s="26">
        <v>569.51</v>
      </c>
      <c r="F10" s="26"/>
      <c r="G10" s="26">
        <v>463.47</v>
      </c>
      <c r="H10" s="26">
        <v>-65</v>
      </c>
      <c r="I10" s="26">
        <v>42.89</v>
      </c>
      <c r="J10" s="26">
        <v>581.8</v>
      </c>
      <c r="K10" s="26">
        <v>565.27</v>
      </c>
      <c r="L10" s="26">
        <v>1364.1</v>
      </c>
      <c r="M10" s="26"/>
      <c r="N10" s="26">
        <v>5596.94</v>
      </c>
      <c r="O10" s="26"/>
      <c r="P10" s="26"/>
      <c r="Q10" s="26"/>
      <c r="R10" s="26"/>
      <c r="S10" s="26"/>
      <c r="T10" s="26"/>
      <c r="U10" s="26"/>
    </row>
    <row r="11" spans="1:21" ht="12.75">
      <c r="A11" s="20">
        <v>1112</v>
      </c>
      <c r="B11" s="26">
        <v>0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>
        <v>0</v>
      </c>
      <c r="O11" s="26"/>
      <c r="P11" s="26"/>
      <c r="Q11" s="26"/>
      <c r="R11" s="26"/>
      <c r="S11" s="26"/>
      <c r="T11" s="26"/>
      <c r="U11" s="26"/>
    </row>
    <row r="12" spans="1:21" ht="12.75">
      <c r="A12" s="20">
        <v>1203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>
        <v>115.79</v>
      </c>
      <c r="N12" s="26">
        <v>115.79</v>
      </c>
      <c r="O12" s="26"/>
      <c r="P12" s="26"/>
      <c r="Q12" s="26"/>
      <c r="R12" s="26"/>
      <c r="S12" s="26"/>
      <c r="T12" s="26"/>
      <c r="U12" s="26"/>
    </row>
    <row r="13" spans="1:21" ht="12.75">
      <c r="A13" s="20">
        <v>1401</v>
      </c>
      <c r="B13" s="26">
        <v>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>
        <v>0</v>
      </c>
      <c r="O13" s="26"/>
      <c r="P13" s="26"/>
      <c r="Q13" s="26"/>
      <c r="R13" s="26"/>
      <c r="S13" s="26"/>
      <c r="T13" s="26"/>
      <c r="U13" s="26"/>
    </row>
    <row r="14" spans="1:21" ht="12.75">
      <c r="A14" s="20">
        <v>1463</v>
      </c>
      <c r="B14" s="26">
        <v>34501.18</v>
      </c>
      <c r="C14" s="26">
        <v>5816</v>
      </c>
      <c r="D14" s="26">
        <v>-4716.51</v>
      </c>
      <c r="E14" s="26">
        <v>5816</v>
      </c>
      <c r="F14" s="26">
        <v>166957.39</v>
      </c>
      <c r="G14" s="26">
        <v>6886.39</v>
      </c>
      <c r="H14" s="26">
        <v>7151.39</v>
      </c>
      <c r="I14" s="26">
        <v>7151.39</v>
      </c>
      <c r="J14" s="26">
        <v>26968.39</v>
      </c>
      <c r="K14" s="26">
        <v>7158.72</v>
      </c>
      <c r="L14" s="26">
        <v>7151.39</v>
      </c>
      <c r="M14" s="26">
        <v>7151.39</v>
      </c>
      <c r="N14" s="26">
        <v>277993.12</v>
      </c>
      <c r="O14" s="26"/>
      <c r="P14" s="26"/>
      <c r="Q14" s="26"/>
      <c r="R14" s="26"/>
      <c r="S14" s="26"/>
      <c r="T14" s="26"/>
      <c r="U14" s="26"/>
    </row>
    <row r="15" spans="1:21" ht="12.75">
      <c r="A15" s="20">
        <v>1903</v>
      </c>
      <c r="B15" s="26">
        <v>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>
        <v>0</v>
      </c>
      <c r="O15" s="26"/>
      <c r="P15" s="26"/>
      <c r="Q15" s="26"/>
      <c r="R15" s="26"/>
      <c r="S15" s="26"/>
      <c r="T15" s="26"/>
      <c r="U15" s="26"/>
    </row>
    <row r="16" spans="1:21" ht="12.75">
      <c r="A16" s="20">
        <v>1915</v>
      </c>
      <c r="B16" s="26">
        <v>273964.24</v>
      </c>
      <c r="C16" s="26">
        <v>515786.88</v>
      </c>
      <c r="D16" s="26">
        <v>388543.47</v>
      </c>
      <c r="E16" s="26">
        <v>465036.62</v>
      </c>
      <c r="F16" s="26">
        <v>452240.42</v>
      </c>
      <c r="G16" s="26">
        <v>416252.28</v>
      </c>
      <c r="H16" s="26">
        <v>443993.77</v>
      </c>
      <c r="I16" s="26">
        <v>421609.49</v>
      </c>
      <c r="J16" s="26">
        <v>395933.87</v>
      </c>
      <c r="K16" s="26">
        <v>438898.26</v>
      </c>
      <c r="L16" s="26">
        <v>446886.99</v>
      </c>
      <c r="M16" s="26">
        <v>450881.33</v>
      </c>
      <c r="N16" s="26">
        <v>5110027.62</v>
      </c>
      <c r="O16" s="26"/>
      <c r="P16" s="26"/>
      <c r="Q16" s="26"/>
      <c r="R16" s="26"/>
      <c r="S16" s="26"/>
      <c r="T16" s="26"/>
      <c r="U16" s="26"/>
    </row>
    <row r="17" spans="1:21" ht="12.75">
      <c r="A17" s="20">
        <v>1916</v>
      </c>
      <c r="B17" s="26"/>
      <c r="C17" s="26"/>
      <c r="D17" s="26"/>
      <c r="E17" s="26"/>
      <c r="F17" s="26"/>
      <c r="G17" s="26"/>
      <c r="H17" s="26">
        <v>-87.3</v>
      </c>
      <c r="I17" s="26"/>
      <c r="J17" s="26"/>
      <c r="K17" s="26"/>
      <c r="L17" s="26"/>
      <c r="M17" s="26">
        <v>3.43</v>
      </c>
      <c r="N17" s="26">
        <v>-83.87</v>
      </c>
      <c r="O17" s="26"/>
      <c r="P17" s="26"/>
      <c r="Q17" s="26"/>
      <c r="R17" s="26"/>
      <c r="S17" s="26"/>
      <c r="T17" s="26"/>
      <c r="U17" s="26"/>
    </row>
    <row r="18" spans="1:14" ht="13.5" thickBot="1">
      <c r="A18" s="20" t="s">
        <v>4</v>
      </c>
      <c r="B18" s="27">
        <v>310540.32</v>
      </c>
      <c r="C18" s="27">
        <v>521602.88</v>
      </c>
      <c r="D18" s="27">
        <v>384396.96</v>
      </c>
      <c r="E18" s="27">
        <v>472057.13</v>
      </c>
      <c r="F18" s="27">
        <v>619227.51</v>
      </c>
      <c r="G18" s="27">
        <v>423602.14</v>
      </c>
      <c r="H18" s="27">
        <v>450992.86</v>
      </c>
      <c r="I18" s="27">
        <v>428803.77</v>
      </c>
      <c r="J18" s="27">
        <v>423484.06</v>
      </c>
      <c r="K18" s="27">
        <v>446982.25</v>
      </c>
      <c r="L18" s="27">
        <v>455402.48</v>
      </c>
      <c r="M18" s="27">
        <v>458151.94</v>
      </c>
      <c r="N18" s="27">
        <v>5395244.3</v>
      </c>
    </row>
    <row r="19" ht="13.5" thickTop="1"/>
    <row r="21" spans="1:13" s="28" customFormat="1" ht="15">
      <c r="A21" s="23" t="s">
        <v>13</v>
      </c>
      <c r="B21" s="22">
        <v>38261</v>
      </c>
      <c r="C21" s="22">
        <v>38292</v>
      </c>
      <c r="D21" s="22">
        <v>38322</v>
      </c>
      <c r="E21" s="22">
        <v>38353</v>
      </c>
      <c r="F21" s="22">
        <v>38384</v>
      </c>
      <c r="G21" s="22">
        <v>38412</v>
      </c>
      <c r="H21" s="22">
        <v>38443</v>
      </c>
      <c r="I21" s="22">
        <v>38473</v>
      </c>
      <c r="J21" s="22">
        <v>38504</v>
      </c>
      <c r="K21" s="22">
        <v>38534</v>
      </c>
      <c r="L21" s="22">
        <v>38565</v>
      </c>
      <c r="M21" s="22">
        <v>38596</v>
      </c>
    </row>
    <row r="22" spans="1:14" s="28" customFormat="1" ht="12.75">
      <c r="A22" s="29">
        <v>1107</v>
      </c>
      <c r="B22" s="30">
        <v>0.047799942474943145</v>
      </c>
      <c r="C22" s="30">
        <v>0.047799988622420464</v>
      </c>
      <c r="D22" s="30">
        <v>0.047799977613455995</v>
      </c>
      <c r="E22" s="30">
        <v>0.0478000332273972</v>
      </c>
      <c r="F22" s="30">
        <v>0.0477999227341923</v>
      </c>
      <c r="G22" s="30">
        <v>0.04779994861250529</v>
      </c>
      <c r="H22" s="30">
        <v>0.047800057322623137</v>
      </c>
      <c r="I22" s="30">
        <v>0.047799947269540885</v>
      </c>
      <c r="J22" s="30">
        <v>0.04779997577932078</v>
      </c>
      <c r="K22" s="30">
        <v>0.047799985327496276</v>
      </c>
      <c r="L22" s="30">
        <v>0.047799921596050135</v>
      </c>
      <c r="M22" s="30">
        <v>0.047799967980002994</v>
      </c>
      <c r="N22" s="31"/>
    </row>
    <row r="23" spans="1:14" s="28" customFormat="1" ht="12.75">
      <c r="A23" s="29">
        <v>1108</v>
      </c>
      <c r="B23" s="30">
        <v>0.0743999283653787</v>
      </c>
      <c r="C23" s="30">
        <v>0.07439979499131136</v>
      </c>
      <c r="D23" s="30">
        <v>0.07439990981784314</v>
      </c>
      <c r="E23" s="30">
        <v>0.07440014094700743</v>
      </c>
      <c r="F23" s="30">
        <v>0.07439997136872394</v>
      </c>
      <c r="G23" s="30">
        <v>0.07440002894714659</v>
      </c>
      <c r="H23" s="30">
        <v>0.07439986786160487</v>
      </c>
      <c r="I23" s="30">
        <v>0.048700155305204655</v>
      </c>
      <c r="J23" s="30">
        <v>0.04869986999882892</v>
      </c>
      <c r="K23" s="30">
        <v>0.04870005639336949</v>
      </c>
      <c r="L23" s="30">
        <v>0.048700148114645285</v>
      </c>
      <c r="M23" s="30">
        <v>0.04869990569054355</v>
      </c>
      <c r="N23" s="31"/>
    </row>
    <row r="24" spans="1:14" s="28" customFormat="1" ht="12.75">
      <c r="A24" s="29">
        <v>1112</v>
      </c>
      <c r="B24" s="30">
        <v>0.09979947864447565</v>
      </c>
      <c r="C24" s="30">
        <v>0.09980010797087706</v>
      </c>
      <c r="D24" s="30">
        <v>0.09979956872427288</v>
      </c>
      <c r="E24" s="30">
        <v>0.09980013640229725</v>
      </c>
      <c r="F24" s="30">
        <v>0.09980032139159964</v>
      </c>
      <c r="G24" s="30">
        <v>0.09980013701820839</v>
      </c>
      <c r="H24" s="30">
        <v>0.09979993282415994</v>
      </c>
      <c r="I24" s="30">
        <v>0.07439984531833554</v>
      </c>
      <c r="J24" s="30">
        <v>0.07439987612731462</v>
      </c>
      <c r="K24" s="30">
        <v>0.0744002865542714</v>
      </c>
      <c r="L24" s="30">
        <v>0.0743999659601581</v>
      </c>
      <c r="M24" s="30">
        <v>0.07439992820272309</v>
      </c>
      <c r="N24" s="31"/>
    </row>
    <row r="25" spans="1:14" s="28" customFormat="1" ht="12.75">
      <c r="A25" s="29">
        <v>1203</v>
      </c>
      <c r="B25" s="30">
        <v>0.10900000156914319</v>
      </c>
      <c r="C25" s="30">
        <v>0.10900000395080757</v>
      </c>
      <c r="D25" s="30">
        <v>0.10899999795138994</v>
      </c>
      <c r="E25" s="30">
        <v>0.10900000009085228</v>
      </c>
      <c r="F25" s="30">
        <v>0.1090000001282488</v>
      </c>
      <c r="G25" s="30">
        <v>0.11028587337098941</v>
      </c>
      <c r="H25" s="30">
        <v>0.10790618635625009</v>
      </c>
      <c r="I25" s="30">
        <v>0.05660000122612288</v>
      </c>
      <c r="J25" s="30">
        <v>0.05660000355266355</v>
      </c>
      <c r="K25" s="30">
        <v>0.05659999834929677</v>
      </c>
      <c r="L25" s="30">
        <v>0.056599998855157076</v>
      </c>
      <c r="M25" s="30">
        <v>0.05659999745837042</v>
      </c>
      <c r="N25" s="31"/>
    </row>
    <row r="26" spans="1:14" s="28" customFormat="1" ht="12.75">
      <c r="A26" s="29">
        <v>1401</v>
      </c>
      <c r="B26" s="30">
        <v>0.048699975616392006</v>
      </c>
      <c r="C26" s="30">
        <v>0.048699990262460434</v>
      </c>
      <c r="D26" s="30">
        <v>0.04869995068553034</v>
      </c>
      <c r="E26" s="30">
        <v>0.04869995654892249</v>
      </c>
      <c r="F26" s="30">
        <v>0.0487000634115409</v>
      </c>
      <c r="G26" s="30">
        <v>0.04869993321508054</v>
      </c>
      <c r="H26" s="30">
        <v>0.04869999491689118</v>
      </c>
      <c r="I26" s="30">
        <v>0.048699937006829785</v>
      </c>
      <c r="J26" s="30">
        <v>0.04869995388299575</v>
      </c>
      <c r="K26" s="30">
        <v>0.04870003201532911</v>
      </c>
      <c r="L26" s="30">
        <v>0.04870001915329811</v>
      </c>
      <c r="M26" s="30">
        <v>0.04869989582278214</v>
      </c>
      <c r="N26" s="31"/>
    </row>
    <row r="27" spans="1:14" s="28" customFormat="1" ht="12.75">
      <c r="A27" s="29">
        <v>1463</v>
      </c>
      <c r="B27" s="30">
        <v>0.048700012099106106</v>
      </c>
      <c r="C27" s="30">
        <v>0.04869997898677302</v>
      </c>
      <c r="D27" s="30">
        <v>0.04870005997070987</v>
      </c>
      <c r="E27" s="30">
        <v>0.04870003185802427</v>
      </c>
      <c r="F27" s="30">
        <v>0.04869999585295923</v>
      </c>
      <c r="G27" s="30">
        <v>0.048700029856072066</v>
      </c>
      <c r="H27" s="30">
        <v>0.048699998185977304</v>
      </c>
      <c r="I27" s="30">
        <v>0.061599966973294076</v>
      </c>
      <c r="J27" s="30">
        <v>0.06159999317525793</v>
      </c>
      <c r="K27" s="30">
        <v>0.06160005447824377</v>
      </c>
      <c r="L27" s="30">
        <v>0.06159999384890825</v>
      </c>
      <c r="M27" s="30">
        <v>0.06160002659190341</v>
      </c>
      <c r="N27" s="31"/>
    </row>
    <row r="28" spans="1:14" s="28" customFormat="1" ht="12.75">
      <c r="A28" s="29">
        <v>1903</v>
      </c>
      <c r="B28" s="30">
        <v>0</v>
      </c>
      <c r="C28" s="30">
        <v>0</v>
      </c>
      <c r="D28" s="30">
        <v>0</v>
      </c>
      <c r="E28" s="30">
        <v>0</v>
      </c>
      <c r="F28" s="30">
        <v>0.04870000000000001</v>
      </c>
      <c r="G28" s="30">
        <v>0.04870056161251439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0.0997999987047447</v>
      </c>
      <c r="N28" s="31"/>
    </row>
    <row r="29" spans="1:14" s="28" customFormat="1" ht="12.75">
      <c r="A29" s="29">
        <v>1915</v>
      </c>
      <c r="B29" s="30">
        <v>0.047800006213392705</v>
      </c>
      <c r="C29" s="30">
        <v>0.04779999742127897</v>
      </c>
      <c r="D29" s="30">
        <v>0.04780002204126566</v>
      </c>
      <c r="E29" s="30">
        <v>0.047799999481598396</v>
      </c>
      <c r="F29" s="30">
        <v>0.047799994880228756</v>
      </c>
      <c r="G29" s="30">
        <v>0.04780000170991869</v>
      </c>
      <c r="H29" s="30">
        <v>0.04779999450046311</v>
      </c>
      <c r="I29" s="30">
        <v>0.04779999203912593</v>
      </c>
      <c r="J29" s="30">
        <v>0.04780000296966585</v>
      </c>
      <c r="K29" s="30">
        <v>0.047800007497816495</v>
      </c>
      <c r="L29" s="30">
        <v>0.04780000453125265</v>
      </c>
      <c r="M29" s="30">
        <v>0.04780000464398682</v>
      </c>
      <c r="N29" s="31"/>
    </row>
    <row r="30" spans="1:14" s="28" customFormat="1" ht="12.75">
      <c r="A30" s="29">
        <v>1953</v>
      </c>
      <c r="B30" s="30">
        <v>0</v>
      </c>
      <c r="C30" s="30">
        <v>0</v>
      </c>
      <c r="D30" s="30">
        <v>0</v>
      </c>
      <c r="E30" s="30">
        <v>7.931897971729022E-05</v>
      </c>
      <c r="F30" s="30">
        <v>3.452869508325956E-05</v>
      </c>
      <c r="G30" s="30">
        <v>2.514507165593535E-06</v>
      </c>
      <c r="H30" s="30">
        <v>0</v>
      </c>
      <c r="I30" s="30">
        <v>0</v>
      </c>
      <c r="J30" s="30">
        <v>0</v>
      </c>
      <c r="K30" s="30">
        <v>0</v>
      </c>
      <c r="L30" s="30">
        <v>0.00022330021137933142</v>
      </c>
      <c r="M30" s="30">
        <v>0.0006765171701816784</v>
      </c>
      <c r="N30" s="31"/>
    </row>
    <row r="31" s="28" customFormat="1" ht="12.75"/>
    <row r="32" spans="1:14" ht="15">
      <c r="A32" s="23" t="s">
        <v>14</v>
      </c>
      <c r="B32" s="22">
        <v>38261</v>
      </c>
      <c r="C32" s="22">
        <v>38292</v>
      </c>
      <c r="D32" s="22">
        <v>38322</v>
      </c>
      <c r="E32" s="22">
        <v>38353</v>
      </c>
      <c r="F32" s="22">
        <v>38384</v>
      </c>
      <c r="G32" s="22">
        <v>38412</v>
      </c>
      <c r="H32" s="22">
        <v>38443</v>
      </c>
      <c r="I32" s="22">
        <v>38473</v>
      </c>
      <c r="J32" s="22">
        <v>38504</v>
      </c>
      <c r="K32" s="22">
        <v>38534</v>
      </c>
      <c r="L32" s="22">
        <v>38565</v>
      </c>
      <c r="M32" s="22">
        <v>38596</v>
      </c>
      <c r="N32" s="22" t="s">
        <v>12</v>
      </c>
    </row>
    <row r="33" spans="1:21" ht="12.75">
      <c r="A33" s="20">
        <v>1107</v>
      </c>
      <c r="B33" s="26">
        <f aca="true" t="shared" si="0" ref="B33:M33">+B22*B9</f>
        <v>0</v>
      </c>
      <c r="C33" s="26">
        <f t="shared" si="0"/>
        <v>0</v>
      </c>
      <c r="D33" s="26">
        <f t="shared" si="0"/>
        <v>27.245987239669915</v>
      </c>
      <c r="E33" s="26">
        <f t="shared" si="0"/>
        <v>30.35302109939722</v>
      </c>
      <c r="F33" s="26">
        <f t="shared" si="0"/>
        <v>1.4196577052055113</v>
      </c>
      <c r="G33" s="26">
        <f t="shared" si="0"/>
        <v>0</v>
      </c>
      <c r="H33" s="26">
        <f t="shared" si="0"/>
        <v>0</v>
      </c>
      <c r="I33" s="26">
        <f t="shared" si="0"/>
        <v>0</v>
      </c>
      <c r="J33" s="26">
        <f t="shared" si="0"/>
        <v>0</v>
      </c>
      <c r="K33" s="26">
        <f t="shared" si="0"/>
        <v>17.20799471789866</v>
      </c>
      <c r="L33" s="26">
        <f t="shared" si="0"/>
        <v>0</v>
      </c>
      <c r="M33" s="26">
        <f t="shared" si="0"/>
        <v>0</v>
      </c>
      <c r="N33" s="26">
        <f>SUM(B33:M33)</f>
        <v>76.2266607621713</v>
      </c>
      <c r="O33" s="26"/>
      <c r="P33" s="26"/>
      <c r="Q33" s="26"/>
      <c r="R33" s="26"/>
      <c r="S33" s="26"/>
      <c r="T33" s="26"/>
      <c r="U33" s="26"/>
    </row>
    <row r="34" spans="1:21" ht="12.75">
      <c r="A34" s="20">
        <v>1108</v>
      </c>
      <c r="B34" s="26">
        <f aca="true" t="shared" si="1" ref="B34:M34">+B23*B10</f>
        <v>154.37241136532427</v>
      </c>
      <c r="C34" s="26">
        <f t="shared" si="1"/>
        <v>0</v>
      </c>
      <c r="D34" s="26">
        <f t="shared" si="1"/>
        <v>0</v>
      </c>
      <c r="E34" s="26">
        <f t="shared" si="1"/>
        <v>42.3716242707302</v>
      </c>
      <c r="F34" s="26">
        <f t="shared" si="1"/>
        <v>0</v>
      </c>
      <c r="G34" s="26">
        <f t="shared" si="1"/>
        <v>34.48218141613403</v>
      </c>
      <c r="H34" s="26">
        <f t="shared" si="1"/>
        <v>-4.835991411004316</v>
      </c>
      <c r="I34" s="26">
        <f t="shared" si="1"/>
        <v>2.088749661040228</v>
      </c>
      <c r="J34" s="26">
        <f t="shared" si="1"/>
        <v>28.333584365318664</v>
      </c>
      <c r="K34" s="26">
        <f t="shared" si="1"/>
        <v>27.52868087747997</v>
      </c>
      <c r="L34" s="26">
        <f t="shared" si="1"/>
        <v>66.43187204318762</v>
      </c>
      <c r="M34" s="26">
        <f t="shared" si="1"/>
        <v>0</v>
      </c>
      <c r="N34" s="26">
        <f aca="true" t="shared" si="2" ref="N34:N42">SUM(B34:M34)</f>
        <v>350.77311258821067</v>
      </c>
      <c r="O34" s="26"/>
      <c r="P34" s="26"/>
      <c r="Q34" s="26"/>
      <c r="R34" s="26"/>
      <c r="S34" s="26"/>
      <c r="T34" s="26"/>
      <c r="U34" s="26"/>
    </row>
    <row r="35" spans="1:21" ht="12.75">
      <c r="A35" s="20">
        <v>1112</v>
      </c>
      <c r="B35" s="26">
        <f aca="true" t="shared" si="3" ref="B35:M35">+B24*B11</f>
        <v>0</v>
      </c>
      <c r="C35" s="26">
        <f t="shared" si="3"/>
        <v>0</v>
      </c>
      <c r="D35" s="26">
        <f t="shared" si="3"/>
        <v>0</v>
      </c>
      <c r="E35" s="26">
        <f t="shared" si="3"/>
        <v>0</v>
      </c>
      <c r="F35" s="26">
        <f t="shared" si="3"/>
        <v>0</v>
      </c>
      <c r="G35" s="26">
        <f t="shared" si="3"/>
        <v>0</v>
      </c>
      <c r="H35" s="26">
        <f t="shared" si="3"/>
        <v>0</v>
      </c>
      <c r="I35" s="26">
        <f t="shared" si="3"/>
        <v>0</v>
      </c>
      <c r="J35" s="26">
        <f t="shared" si="3"/>
        <v>0</v>
      </c>
      <c r="K35" s="26">
        <f t="shared" si="3"/>
        <v>0</v>
      </c>
      <c r="L35" s="26">
        <f t="shared" si="3"/>
        <v>0</v>
      </c>
      <c r="M35" s="26">
        <f t="shared" si="3"/>
        <v>0</v>
      </c>
      <c r="N35" s="26">
        <f t="shared" si="2"/>
        <v>0</v>
      </c>
      <c r="O35" s="26"/>
      <c r="P35" s="26"/>
      <c r="Q35" s="26"/>
      <c r="R35" s="26"/>
      <c r="S35" s="26"/>
      <c r="T35" s="26"/>
      <c r="U35" s="26"/>
    </row>
    <row r="36" spans="1:21" ht="12.75">
      <c r="A36" s="20">
        <v>1203</v>
      </c>
      <c r="B36" s="26">
        <f aca="true" t="shared" si="4" ref="B36:M36">+B25*B12</f>
        <v>0</v>
      </c>
      <c r="C36" s="26">
        <f t="shared" si="4"/>
        <v>0</v>
      </c>
      <c r="D36" s="26">
        <f t="shared" si="4"/>
        <v>0</v>
      </c>
      <c r="E36" s="26">
        <f t="shared" si="4"/>
        <v>0</v>
      </c>
      <c r="F36" s="26">
        <f t="shared" si="4"/>
        <v>0</v>
      </c>
      <c r="G36" s="26">
        <f t="shared" si="4"/>
        <v>0</v>
      </c>
      <c r="H36" s="26">
        <f t="shared" si="4"/>
        <v>0</v>
      </c>
      <c r="I36" s="26">
        <f t="shared" si="4"/>
        <v>0</v>
      </c>
      <c r="J36" s="26">
        <f t="shared" si="4"/>
        <v>0</v>
      </c>
      <c r="K36" s="26">
        <f t="shared" si="4"/>
        <v>0</v>
      </c>
      <c r="L36" s="26">
        <f t="shared" si="4"/>
        <v>0</v>
      </c>
      <c r="M36" s="26">
        <f t="shared" si="4"/>
        <v>6.553713705704711</v>
      </c>
      <c r="N36" s="26">
        <f t="shared" si="2"/>
        <v>6.553713705704711</v>
      </c>
      <c r="O36" s="26"/>
      <c r="P36" s="26"/>
      <c r="Q36" s="26"/>
      <c r="R36" s="26"/>
      <c r="S36" s="26"/>
      <c r="T36" s="26"/>
      <c r="U36" s="26"/>
    </row>
    <row r="37" spans="1:21" ht="12.75">
      <c r="A37" s="20">
        <v>1401</v>
      </c>
      <c r="B37" s="26">
        <f aca="true" t="shared" si="5" ref="B37:M37">+B26*B13</f>
        <v>0</v>
      </c>
      <c r="C37" s="26">
        <f t="shared" si="5"/>
        <v>0</v>
      </c>
      <c r="D37" s="26">
        <f t="shared" si="5"/>
        <v>0</v>
      </c>
      <c r="E37" s="26">
        <f t="shared" si="5"/>
        <v>0</v>
      </c>
      <c r="F37" s="26">
        <f t="shared" si="5"/>
        <v>0</v>
      </c>
      <c r="G37" s="26">
        <f t="shared" si="5"/>
        <v>0</v>
      </c>
      <c r="H37" s="26">
        <f t="shared" si="5"/>
        <v>0</v>
      </c>
      <c r="I37" s="26">
        <f t="shared" si="5"/>
        <v>0</v>
      </c>
      <c r="J37" s="26">
        <f t="shared" si="5"/>
        <v>0</v>
      </c>
      <c r="K37" s="26">
        <f t="shared" si="5"/>
        <v>0</v>
      </c>
      <c r="L37" s="26">
        <f t="shared" si="5"/>
        <v>0</v>
      </c>
      <c r="M37" s="26">
        <f t="shared" si="5"/>
        <v>0</v>
      </c>
      <c r="N37" s="26">
        <f t="shared" si="2"/>
        <v>0</v>
      </c>
      <c r="O37" s="26"/>
      <c r="P37" s="26"/>
      <c r="Q37" s="26"/>
      <c r="R37" s="26"/>
      <c r="S37" s="26"/>
      <c r="T37" s="26"/>
      <c r="U37" s="26"/>
    </row>
    <row r="38" spans="1:21" ht="12.75">
      <c r="A38" s="20">
        <v>1463</v>
      </c>
      <c r="B38" s="26">
        <f aca="true" t="shared" si="6" ref="B38:M38">+B27*B14</f>
        <v>1680.2078834334377</v>
      </c>
      <c r="C38" s="26">
        <f t="shared" si="6"/>
        <v>283.2390777870719</v>
      </c>
      <c r="D38" s="26">
        <f t="shared" si="6"/>
        <v>-229.69431985245282</v>
      </c>
      <c r="E38" s="26">
        <f t="shared" si="6"/>
        <v>283.2393852862691</v>
      </c>
      <c r="F38" s="26">
        <f t="shared" si="6"/>
        <v>8130.824200620897</v>
      </c>
      <c r="G38" s="26">
        <f t="shared" si="6"/>
        <v>335.36739860055616</v>
      </c>
      <c r="H38" s="26">
        <f t="shared" si="6"/>
        <v>348.27268002721627</v>
      </c>
      <c r="I38" s="26">
        <f t="shared" si="6"/>
        <v>440.5253878131455</v>
      </c>
      <c r="J38" s="26">
        <f t="shared" si="6"/>
        <v>1661.2526399476942</v>
      </c>
      <c r="K38" s="26">
        <f t="shared" si="6"/>
        <v>440.97754199449327</v>
      </c>
      <c r="L38" s="26">
        <f t="shared" si="6"/>
        <v>440.525580011144</v>
      </c>
      <c r="M38" s="26">
        <f t="shared" si="6"/>
        <v>440.52581416907213</v>
      </c>
      <c r="N38" s="26">
        <f t="shared" si="2"/>
        <v>14255.263269838544</v>
      </c>
      <c r="O38" s="26"/>
      <c r="P38" s="26"/>
      <c r="Q38" s="26"/>
      <c r="R38" s="26"/>
      <c r="S38" s="26"/>
      <c r="T38" s="26"/>
      <c r="U38" s="26"/>
    </row>
    <row r="39" spans="1:21" ht="12.75">
      <c r="A39" s="20">
        <v>1903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f>+M28*M15</f>
        <v>0</v>
      </c>
      <c r="N39" s="26">
        <f t="shared" si="2"/>
        <v>0</v>
      </c>
      <c r="O39" s="26"/>
      <c r="P39" s="26"/>
      <c r="Q39" s="26"/>
      <c r="R39" s="26"/>
      <c r="S39" s="26"/>
      <c r="T39" s="26"/>
      <c r="U39" s="26"/>
    </row>
    <row r="40" spans="1:21" ht="12.75">
      <c r="A40" s="20">
        <v>1915</v>
      </c>
      <c r="B40" s="26">
        <v>13095.49237424741</v>
      </c>
      <c r="C40" s="26">
        <v>24654.611533929525</v>
      </c>
      <c r="D40" s="26">
        <v>18572.38642998984</v>
      </c>
      <c r="E40" s="26">
        <v>22228.75019492427</v>
      </c>
      <c r="F40" s="26">
        <v>21617.0897606325</v>
      </c>
      <c r="G40" s="26">
        <v>19896.859695757554</v>
      </c>
      <c r="H40" s="26">
        <v>21222.899764239883</v>
      </c>
      <c r="I40" s="26">
        <v>20152.930265619943</v>
      </c>
      <c r="J40" s="26">
        <v>18925.640161791292</v>
      </c>
      <c r="K40" s="26">
        <v>20979.340118778615</v>
      </c>
      <c r="L40" s="26">
        <v>21361.200146957857</v>
      </c>
      <c r="M40" s="26">
        <f>+M29*M16</f>
        <v>21552.129667886955</v>
      </c>
      <c r="N40" s="26">
        <f t="shared" si="2"/>
        <v>244259.3301147556</v>
      </c>
      <c r="O40" s="26"/>
      <c r="P40" s="26"/>
      <c r="Q40" s="26"/>
      <c r="R40" s="26"/>
      <c r="S40" s="26"/>
      <c r="T40" s="26"/>
      <c r="U40" s="26"/>
    </row>
    <row r="41" spans="1:21" ht="12.75">
      <c r="A41" s="20">
        <v>1916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f>+M30*M17</f>
        <v>0.0023204538937231568</v>
      </c>
      <c r="N41" s="26">
        <f t="shared" si="2"/>
        <v>0.0023204538937231568</v>
      </c>
      <c r="O41" s="26"/>
      <c r="P41" s="26"/>
      <c r="Q41" s="26"/>
      <c r="R41" s="26"/>
      <c r="S41" s="26"/>
      <c r="T41" s="26"/>
      <c r="U41" s="26"/>
    </row>
    <row r="42" spans="1:14" ht="13.5" thickBot="1">
      <c r="A42" s="20" t="s">
        <v>4</v>
      </c>
      <c r="B42" s="27">
        <f>SUM(B33:B41)</f>
        <v>14930.07266904617</v>
      </c>
      <c r="C42" s="27">
        <f aca="true" t="shared" si="7" ref="C42:M42">SUM(C33:C41)</f>
        <v>24937.850611716596</v>
      </c>
      <c r="D42" s="27">
        <f t="shared" si="7"/>
        <v>18369.93809737706</v>
      </c>
      <c r="E42" s="27">
        <f t="shared" si="7"/>
        <v>22584.714225580665</v>
      </c>
      <c r="F42" s="27">
        <f t="shared" si="7"/>
        <v>29749.333618958604</v>
      </c>
      <c r="G42" s="27">
        <f t="shared" si="7"/>
        <v>20266.709275774243</v>
      </c>
      <c r="H42" s="27">
        <f t="shared" si="7"/>
        <v>21566.336452856096</v>
      </c>
      <c r="I42" s="27">
        <f t="shared" si="7"/>
        <v>20595.54440309413</v>
      </c>
      <c r="J42" s="27">
        <f t="shared" si="7"/>
        <v>20615.226386104307</v>
      </c>
      <c r="K42" s="27">
        <f t="shared" si="7"/>
        <v>21465.05433636849</v>
      </c>
      <c r="L42" s="27">
        <f t="shared" si="7"/>
        <v>21868.15759901219</v>
      </c>
      <c r="M42" s="27">
        <f t="shared" si="7"/>
        <v>21999.211516215622</v>
      </c>
      <c r="N42" s="27">
        <f t="shared" si="2"/>
        <v>258948.14919210417</v>
      </c>
    </row>
    <row r="43" ht="13.5" thickTop="1"/>
  </sheetData>
  <printOptions/>
  <pageMargins left="0.75" right="0.75" top="0.74" bottom="0.61" header="0.5" footer="0.5"/>
  <pageSetup horizontalDpi="600" verticalDpi="600" orientation="landscape" scale="90" r:id="rId2"/>
  <headerFooter alignWithMargins="0">
    <oddHeader>&amp;RPage &amp;P of 6</oddHeader>
  </headerFooter>
  <colBreaks count="1" manualBreakCount="1">
    <brk id="7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1"/>
  <sheetViews>
    <sheetView showGridLines="0" view="pageBreakPreview" zoomScale="6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22.7109375" style="0" customWidth="1"/>
    <col min="2" max="2" width="24.8515625" style="0" customWidth="1"/>
    <col min="3" max="3" width="9.7109375" style="0" customWidth="1"/>
    <col min="4" max="4" width="10.00390625" style="0" customWidth="1"/>
    <col min="5" max="5" width="9.7109375" style="0" customWidth="1"/>
    <col min="7" max="7" width="9.28125" style="0" customWidth="1"/>
    <col min="8" max="8" width="9.8515625" style="0" customWidth="1"/>
    <col min="9" max="9" width="9.7109375" style="0" customWidth="1"/>
    <col min="10" max="10" width="9.57421875" style="0" customWidth="1"/>
    <col min="11" max="12" width="9.8515625" style="0" customWidth="1"/>
    <col min="13" max="13" width="10.28125" style="0" customWidth="1"/>
    <col min="14" max="14" width="9.57421875" style="0" customWidth="1"/>
    <col min="15" max="15" width="10.00390625" style="0" customWidth="1"/>
    <col min="16" max="16" width="9.7109375" style="0" customWidth="1"/>
    <col min="17" max="17" width="10.140625" style="0" customWidth="1"/>
    <col min="18" max="18" width="10.28125" style="0" customWidth="1"/>
    <col min="19" max="19" width="11.00390625" style="0" customWidth="1"/>
    <col min="20" max="20" width="11.421875" style="0" customWidth="1"/>
    <col min="21" max="21" width="10.28125" style="0" customWidth="1"/>
    <col min="22" max="22" width="10.7109375" style="0" customWidth="1"/>
    <col min="23" max="23" width="10.28125" style="0" customWidth="1"/>
    <col min="24" max="24" width="12.8515625" style="0" customWidth="1"/>
    <col min="25" max="25" width="10.00390625" style="0" customWidth="1"/>
    <col min="26" max="26" width="9.57421875" style="0" customWidth="1"/>
    <col min="27" max="27" width="10.7109375" style="0" customWidth="1"/>
    <col min="28" max="28" width="10.28125" style="0" customWidth="1"/>
    <col min="29" max="29" width="11.7109375" style="0" customWidth="1"/>
    <col min="30" max="30" width="10.140625" style="0" customWidth="1"/>
    <col min="31" max="31" width="10.28125" style="0" customWidth="1"/>
    <col min="32" max="32" width="10.57421875" style="0" customWidth="1"/>
    <col min="33" max="33" width="10.00390625" style="0" customWidth="1"/>
    <col min="34" max="34" width="9.8515625" style="0" customWidth="1"/>
    <col min="35" max="35" width="9.7109375" style="0" customWidth="1"/>
    <col min="36" max="36" width="10.8515625" style="0" customWidth="1"/>
    <col min="38" max="38" width="11.7109375" style="0" customWidth="1"/>
    <col min="39" max="39" width="11.28125" style="0" bestFit="1" customWidth="1"/>
    <col min="40" max="40" width="11.28125" style="0" customWidth="1"/>
    <col min="41" max="41" width="11.7109375" style="0" customWidth="1"/>
    <col min="42" max="42" width="10.57421875" style="0" customWidth="1"/>
    <col min="43" max="43" width="12.140625" style="0" customWidth="1"/>
    <col min="44" max="44" width="10.140625" style="0" customWidth="1"/>
    <col min="45" max="45" width="10.421875" style="0" customWidth="1"/>
    <col min="46" max="46" width="10.28125" style="0" customWidth="1"/>
    <col min="47" max="47" width="11.28125" style="0" bestFit="1" customWidth="1"/>
    <col min="48" max="48" width="14.421875" style="0" customWidth="1"/>
    <col min="49" max="81" width="11.28125" style="0" bestFit="1" customWidth="1"/>
    <col min="82" max="82" width="12.28125" style="0" bestFit="1" customWidth="1"/>
  </cols>
  <sheetData>
    <row r="1" spans="13:46" ht="12.75">
      <c r="M1" t="s">
        <v>20</v>
      </c>
      <c r="Y1" t="s">
        <v>21</v>
      </c>
      <c r="AI1" t="s">
        <v>22</v>
      </c>
      <c r="AT1" t="s">
        <v>23</v>
      </c>
    </row>
    <row r="3" spans="13:46" ht="12.75">
      <c r="M3" t="s">
        <v>11</v>
      </c>
      <c r="Y3" t="s">
        <v>11</v>
      </c>
      <c r="AI3" t="s">
        <v>11</v>
      </c>
      <c r="AT3" t="s">
        <v>11</v>
      </c>
    </row>
    <row r="4" spans="13:46" ht="12.75">
      <c r="M4" t="s">
        <v>16</v>
      </c>
      <c r="Y4" t="s">
        <v>16</v>
      </c>
      <c r="AI4" t="s">
        <v>16</v>
      </c>
      <c r="AT4" t="s">
        <v>16</v>
      </c>
    </row>
    <row r="5" spans="13:46" ht="12.75">
      <c r="M5" t="s">
        <v>17</v>
      </c>
      <c r="Y5" t="s">
        <v>17</v>
      </c>
      <c r="AI5" t="s">
        <v>17</v>
      </c>
      <c r="AT5" t="s">
        <v>17</v>
      </c>
    </row>
    <row r="6" spans="13:46" ht="12.75">
      <c r="M6" t="s">
        <v>18</v>
      </c>
      <c r="Y6" t="s">
        <v>18</v>
      </c>
      <c r="AI6" t="s">
        <v>18</v>
      </c>
      <c r="AT6" t="s">
        <v>18</v>
      </c>
    </row>
    <row r="7" spans="13:46" ht="12.75">
      <c r="M7" s="33" t="s">
        <v>19</v>
      </c>
      <c r="Y7" s="33" t="s">
        <v>19</v>
      </c>
      <c r="AI7" s="33" t="s">
        <v>19</v>
      </c>
      <c r="AT7" s="33" t="s">
        <v>19</v>
      </c>
    </row>
    <row r="9" spans="1:2" ht="12.75">
      <c r="A9" s="3" t="s">
        <v>9</v>
      </c>
      <c r="B9" s="1" t="s">
        <v>3</v>
      </c>
    </row>
    <row r="10" spans="1:2" ht="12.75">
      <c r="A10" s="3" t="s">
        <v>10</v>
      </c>
      <c r="B10" s="1" t="s">
        <v>3</v>
      </c>
    </row>
    <row r="11" ht="12.75">
      <c r="A11" s="9" t="s">
        <v>6</v>
      </c>
    </row>
    <row r="12" spans="1:48" ht="12.75">
      <c r="A12" s="2" t="s">
        <v>2</v>
      </c>
      <c r="B12" s="10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</row>
    <row r="13" spans="1:48" ht="12.75">
      <c r="A13" s="2" t="s">
        <v>7</v>
      </c>
      <c r="B13" s="2" t="s">
        <v>8</v>
      </c>
      <c r="C13" s="12">
        <v>36800</v>
      </c>
      <c r="D13" s="12">
        <v>36831</v>
      </c>
      <c r="E13" s="12">
        <v>36861</v>
      </c>
      <c r="F13" s="12">
        <v>36892</v>
      </c>
      <c r="G13" s="12">
        <v>36923</v>
      </c>
      <c r="H13" s="12">
        <v>36951</v>
      </c>
      <c r="I13" s="12">
        <v>36982</v>
      </c>
      <c r="J13" s="12">
        <v>37012</v>
      </c>
      <c r="K13" s="12">
        <v>37043</v>
      </c>
      <c r="L13" s="12">
        <v>37073</v>
      </c>
      <c r="M13" s="12">
        <v>37104</v>
      </c>
      <c r="N13" s="12">
        <v>37135</v>
      </c>
      <c r="O13" s="12">
        <v>37165</v>
      </c>
      <c r="P13" s="12">
        <v>37196</v>
      </c>
      <c r="Q13" s="12">
        <v>37226</v>
      </c>
      <c r="R13" s="12">
        <v>37257</v>
      </c>
      <c r="S13" s="12">
        <v>37288</v>
      </c>
      <c r="T13" s="12">
        <v>37316</v>
      </c>
      <c r="U13" s="12">
        <v>37347</v>
      </c>
      <c r="V13" s="12">
        <v>37377</v>
      </c>
      <c r="W13" s="12">
        <v>37408</v>
      </c>
      <c r="X13" s="12">
        <v>37438</v>
      </c>
      <c r="Y13" s="12">
        <v>37469</v>
      </c>
      <c r="Z13" s="12">
        <v>37500</v>
      </c>
      <c r="AA13" s="12">
        <v>37530</v>
      </c>
      <c r="AB13" s="12">
        <v>37561</v>
      </c>
      <c r="AC13" s="12">
        <v>37591</v>
      </c>
      <c r="AD13" s="12">
        <v>37622</v>
      </c>
      <c r="AE13" s="12">
        <v>37653</v>
      </c>
      <c r="AF13" s="12">
        <v>37681</v>
      </c>
      <c r="AG13" s="12">
        <v>37712</v>
      </c>
      <c r="AH13" s="12">
        <v>37742</v>
      </c>
      <c r="AI13" s="12">
        <v>37773</v>
      </c>
      <c r="AJ13" s="12">
        <v>37803</v>
      </c>
      <c r="AK13" s="12">
        <v>37895</v>
      </c>
      <c r="AL13" s="12">
        <v>37926</v>
      </c>
      <c r="AM13" s="12">
        <v>37956</v>
      </c>
      <c r="AN13" s="12">
        <v>37987</v>
      </c>
      <c r="AO13" s="12">
        <v>38018</v>
      </c>
      <c r="AP13" s="12">
        <v>38047</v>
      </c>
      <c r="AQ13" s="12">
        <v>38078</v>
      </c>
      <c r="AR13" s="12">
        <v>38108</v>
      </c>
      <c r="AS13" s="12">
        <v>38139</v>
      </c>
      <c r="AT13" s="12">
        <v>38169</v>
      </c>
      <c r="AU13" s="12">
        <v>38200</v>
      </c>
      <c r="AV13" s="12">
        <v>38231</v>
      </c>
    </row>
    <row r="14" spans="1:48" ht="12.75">
      <c r="A14" s="6">
        <v>10</v>
      </c>
      <c r="B14" s="6">
        <v>1108</v>
      </c>
      <c r="C14" s="5">
        <v>2150.79</v>
      </c>
      <c r="D14" s="5">
        <v>2150.79</v>
      </c>
      <c r="E14" s="5">
        <v>2150.79</v>
      </c>
      <c r="F14" s="5">
        <v>2150.79</v>
      </c>
      <c r="G14" s="5">
        <v>2150.79</v>
      </c>
      <c r="H14" s="5">
        <v>2150.79</v>
      </c>
      <c r="I14" s="5">
        <v>2150.79</v>
      </c>
      <c r="J14" s="5">
        <v>2150.79</v>
      </c>
      <c r="K14" s="5">
        <v>2150.79</v>
      </c>
      <c r="L14" s="5">
        <v>2150.79</v>
      </c>
      <c r="M14" s="5">
        <v>2150.79</v>
      </c>
      <c r="N14" s="5">
        <v>2150.79</v>
      </c>
      <c r="O14" s="5">
        <v>3391.67</v>
      </c>
      <c r="P14" s="5">
        <v>3391.67</v>
      </c>
      <c r="Q14" s="5">
        <v>3391.67</v>
      </c>
      <c r="R14" s="5">
        <v>3391.67</v>
      </c>
      <c r="S14" s="5">
        <v>6783.34</v>
      </c>
      <c r="T14" s="5">
        <v>6783.34</v>
      </c>
      <c r="U14" s="5">
        <v>6783.34</v>
      </c>
      <c r="V14" s="5">
        <v>6783.34</v>
      </c>
      <c r="W14" s="5">
        <v>6783.34</v>
      </c>
      <c r="X14" s="5">
        <v>-145064.84</v>
      </c>
      <c r="Y14" s="5">
        <v>9765.87</v>
      </c>
      <c r="Z14" s="5">
        <v>9765.87</v>
      </c>
      <c r="AA14" s="5">
        <v>32517.15</v>
      </c>
      <c r="AB14" s="5">
        <v>32517.15</v>
      </c>
      <c r="AC14" s="5">
        <v>28240</v>
      </c>
      <c r="AD14" s="5">
        <v>6039.59</v>
      </c>
      <c r="AE14" s="5">
        <v>6039.59</v>
      </c>
      <c r="AF14" s="5">
        <v>6039.59</v>
      </c>
      <c r="AG14" s="5">
        <v>6039.59</v>
      </c>
      <c r="AH14" s="5">
        <v>6039.59</v>
      </c>
      <c r="AI14" s="5">
        <v>6039.59</v>
      </c>
      <c r="AJ14" s="5">
        <v>6039.59</v>
      </c>
      <c r="AK14" s="5">
        <v>0</v>
      </c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8" ht="12.75">
      <c r="A15" s="6"/>
      <c r="B15" s="6">
        <v>1129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>
        <v>651.67</v>
      </c>
      <c r="AT15" s="5"/>
      <c r="AU15" s="5"/>
      <c r="AV15" s="5"/>
    </row>
    <row r="16" spans="1:48" ht="12.75">
      <c r="A16" s="7"/>
      <c r="B16" s="7">
        <v>1148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>
        <v>117</v>
      </c>
      <c r="AU16" s="4"/>
      <c r="AV16" s="4"/>
    </row>
    <row r="17" spans="1:48" ht="12.75">
      <c r="A17" s="7"/>
      <c r="B17" s="7">
        <v>1203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>
        <v>1359.45</v>
      </c>
      <c r="AR17" s="4"/>
      <c r="AS17" s="4"/>
      <c r="AT17" s="4"/>
      <c r="AU17" s="4">
        <v>50</v>
      </c>
      <c r="AV17" s="4"/>
    </row>
    <row r="18" spans="1:48" ht="12.75">
      <c r="A18" s="6"/>
      <c r="B18" s="6">
        <v>1405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>
        <v>370.5</v>
      </c>
      <c r="AH18" s="5"/>
      <c r="AI18" s="5"/>
      <c r="AJ18" s="5"/>
      <c r="AK18" s="5">
        <v>0</v>
      </c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 ht="12.75">
      <c r="A19" s="6"/>
      <c r="B19" s="6">
        <v>1903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>
        <v>1127000</v>
      </c>
    </row>
    <row r="20" spans="1:48" ht="12.75">
      <c r="A20" s="7"/>
      <c r="B20" s="7">
        <v>1915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>
        <v>-38975.66</v>
      </c>
      <c r="AM20" s="4">
        <v>-66612.25</v>
      </c>
      <c r="AN20" s="4">
        <v>43161.19</v>
      </c>
      <c r="AO20" s="4">
        <v>-13645.3</v>
      </c>
      <c r="AP20" s="4">
        <v>-1664.72</v>
      </c>
      <c r="AQ20" s="4">
        <v>324101.23</v>
      </c>
      <c r="AR20" s="4">
        <v>10931.94</v>
      </c>
      <c r="AS20" s="4">
        <v>10931.94</v>
      </c>
      <c r="AT20" s="4">
        <v>12157.95</v>
      </c>
      <c r="AU20" s="4">
        <v>12157.95</v>
      </c>
      <c r="AV20" s="4">
        <v>12157.95</v>
      </c>
    </row>
    <row r="21" spans="1:48" ht="12.75">
      <c r="A21" s="11" t="s">
        <v>5</v>
      </c>
      <c r="B21" s="11"/>
      <c r="C21" s="8">
        <v>2150.79</v>
      </c>
      <c r="D21" s="8">
        <v>2150.79</v>
      </c>
      <c r="E21" s="8">
        <v>2150.79</v>
      </c>
      <c r="F21" s="8">
        <v>2150.79</v>
      </c>
      <c r="G21" s="8">
        <v>2150.79</v>
      </c>
      <c r="H21" s="8">
        <v>2150.79</v>
      </c>
      <c r="I21" s="8">
        <v>2150.79</v>
      </c>
      <c r="J21" s="8">
        <v>2150.79</v>
      </c>
      <c r="K21" s="8">
        <v>2150.79</v>
      </c>
      <c r="L21" s="8">
        <v>2150.79</v>
      </c>
      <c r="M21" s="8">
        <v>2150.79</v>
      </c>
      <c r="N21" s="8">
        <v>2150.79</v>
      </c>
      <c r="O21" s="8">
        <v>3391.67</v>
      </c>
      <c r="P21" s="8">
        <v>3391.67</v>
      </c>
      <c r="Q21" s="8">
        <v>3391.67</v>
      </c>
      <c r="R21" s="8">
        <v>3391.67</v>
      </c>
      <c r="S21" s="8">
        <v>6783.34</v>
      </c>
      <c r="T21" s="8">
        <v>6783.34</v>
      </c>
      <c r="U21" s="8">
        <v>6783.34</v>
      </c>
      <c r="V21" s="8">
        <v>6783.34</v>
      </c>
      <c r="W21" s="8">
        <v>6783.34</v>
      </c>
      <c r="X21" s="8">
        <v>-145064.84</v>
      </c>
      <c r="Y21" s="8">
        <v>9765.87</v>
      </c>
      <c r="Z21" s="8">
        <v>9765.87</v>
      </c>
      <c r="AA21" s="8">
        <v>32517.15</v>
      </c>
      <c r="AB21" s="8">
        <v>32517.15</v>
      </c>
      <c r="AC21" s="8">
        <v>28240</v>
      </c>
      <c r="AD21" s="8">
        <v>6039.59</v>
      </c>
      <c r="AE21" s="8">
        <v>6039.59</v>
      </c>
      <c r="AF21" s="8">
        <v>6039.59</v>
      </c>
      <c r="AG21" s="8">
        <v>6410.09</v>
      </c>
      <c r="AH21" s="8">
        <v>6039.59</v>
      </c>
      <c r="AI21" s="8">
        <v>6039.59</v>
      </c>
      <c r="AJ21" s="8">
        <v>6039.59</v>
      </c>
      <c r="AK21" s="8">
        <v>0</v>
      </c>
      <c r="AL21" s="8">
        <v>-38975.66</v>
      </c>
      <c r="AM21" s="8">
        <v>-66612.25</v>
      </c>
      <c r="AN21" s="8">
        <v>43161.19</v>
      </c>
      <c r="AO21" s="8">
        <v>-13645.3</v>
      </c>
      <c r="AP21" s="8">
        <v>-1664.72</v>
      </c>
      <c r="AQ21" s="8">
        <v>325460.68</v>
      </c>
      <c r="AR21" s="8">
        <v>10931.94</v>
      </c>
      <c r="AS21" s="8">
        <v>11583.61</v>
      </c>
      <c r="AT21" s="8">
        <v>12274.95</v>
      </c>
      <c r="AU21" s="8">
        <v>12207.95</v>
      </c>
      <c r="AV21" s="8">
        <v>1139157.95</v>
      </c>
    </row>
    <row r="23" ht="12.75">
      <c r="B23" t="s">
        <v>1</v>
      </c>
    </row>
    <row r="24" spans="2:48" ht="12.75">
      <c r="B24" s="19">
        <v>1108</v>
      </c>
      <c r="C24" s="14">
        <v>0.1408</v>
      </c>
      <c r="D24" s="14">
        <v>0.1403</v>
      </c>
      <c r="E24" s="14">
        <v>0.1409</v>
      </c>
      <c r="F24" s="14">
        <v>0.1417</v>
      </c>
      <c r="G24" s="14">
        <v>0.141</v>
      </c>
      <c r="H24" s="14">
        <v>0.1411</v>
      </c>
      <c r="I24" s="14">
        <v>0.1411</v>
      </c>
      <c r="J24" s="14">
        <v>0.1405</v>
      </c>
      <c r="K24" s="14">
        <v>0.1416</v>
      </c>
      <c r="L24" s="14">
        <v>0.128</v>
      </c>
      <c r="M24" s="14">
        <v>0.128</v>
      </c>
      <c r="N24" s="14">
        <v>0.1279</v>
      </c>
      <c r="O24" s="14">
        <v>0.1487</v>
      </c>
      <c r="P24" s="14">
        <v>0.1487</v>
      </c>
      <c r="Q24" s="14">
        <v>0.1487</v>
      </c>
      <c r="R24" s="14">
        <v>0.1487</v>
      </c>
      <c r="S24" s="14">
        <v>0.1487</v>
      </c>
      <c r="T24" s="14">
        <v>0.1487</v>
      </c>
      <c r="U24" s="14">
        <v>0.1487</v>
      </c>
      <c r="V24" s="14">
        <v>0.1487</v>
      </c>
      <c r="W24" s="14">
        <v>0.1487</v>
      </c>
      <c r="X24" s="14">
        <v>0.1487</v>
      </c>
      <c r="Y24" s="14">
        <v>0.1487</v>
      </c>
      <c r="Z24" s="14">
        <v>0.1487</v>
      </c>
      <c r="AA24" s="14">
        <v>0.1273</v>
      </c>
      <c r="AB24" s="14">
        <v>0.1273</v>
      </c>
      <c r="AC24" s="14">
        <v>0.1043</v>
      </c>
      <c r="AD24" s="14">
        <v>0.0864</v>
      </c>
      <c r="AE24" s="14">
        <v>0.1008</v>
      </c>
      <c r="AF24" s="14">
        <v>0.1008</v>
      </c>
      <c r="AG24" s="14">
        <v>0.1008</v>
      </c>
      <c r="AH24" s="14">
        <v>0.1056</v>
      </c>
      <c r="AI24" s="14">
        <v>0.1056</v>
      </c>
      <c r="AJ24" s="14">
        <v>0.1056</v>
      </c>
      <c r="AK24" s="14">
        <v>0.1017</v>
      </c>
      <c r="AL24" s="14">
        <v>0.1017</v>
      </c>
      <c r="AM24" s="14">
        <v>0.1017</v>
      </c>
      <c r="AN24" s="14">
        <v>0.1017</v>
      </c>
      <c r="AO24" s="14">
        <v>0.1017</v>
      </c>
      <c r="AP24" s="14">
        <v>0.1017</v>
      </c>
      <c r="AQ24" s="14">
        <v>0.1017</v>
      </c>
      <c r="AR24" s="14">
        <v>0.1017</v>
      </c>
      <c r="AS24" s="14">
        <v>0.1017</v>
      </c>
      <c r="AT24" s="14">
        <v>0.1017</v>
      </c>
      <c r="AU24" s="14">
        <v>0.1017</v>
      </c>
      <c r="AV24" s="14">
        <v>0.1017</v>
      </c>
    </row>
    <row r="25" spans="2:48" ht="12.75">
      <c r="B25" s="19">
        <v>1405</v>
      </c>
      <c r="AG25" s="14">
        <v>0.1008</v>
      </c>
      <c r="AK25" s="14">
        <v>0.1017</v>
      </c>
      <c r="AL25" s="14">
        <v>0.1017</v>
      </c>
      <c r="AM25" s="14">
        <v>0.1017</v>
      </c>
      <c r="AN25" s="14">
        <v>0.1017</v>
      </c>
      <c r="AO25" s="14">
        <v>0.1017</v>
      </c>
      <c r="AP25" s="14">
        <v>0.1017</v>
      </c>
      <c r="AQ25" s="14">
        <v>0.1017</v>
      </c>
      <c r="AR25" s="14">
        <v>0.1017</v>
      </c>
      <c r="AS25" s="14">
        <v>0.1017</v>
      </c>
      <c r="AT25" s="14">
        <v>0.1017</v>
      </c>
      <c r="AU25" s="14">
        <v>0.1017</v>
      </c>
      <c r="AV25" s="14">
        <v>0.1017</v>
      </c>
    </row>
    <row r="26" spans="2:48" ht="12.75">
      <c r="B26" s="16">
        <v>1129</v>
      </c>
      <c r="AK26" s="14">
        <v>0.0988</v>
      </c>
      <c r="AL26" s="14">
        <v>0.0988</v>
      </c>
      <c r="AM26" s="14">
        <v>0.0988</v>
      </c>
      <c r="AN26" s="14">
        <v>0.0988</v>
      </c>
      <c r="AO26" s="14">
        <v>0.0988</v>
      </c>
      <c r="AP26" s="14">
        <v>0.0988</v>
      </c>
      <c r="AQ26" s="14">
        <v>0.0988</v>
      </c>
      <c r="AR26" s="14">
        <v>0.0988</v>
      </c>
      <c r="AS26" s="14">
        <v>0.0988</v>
      </c>
      <c r="AT26" s="14">
        <v>0.0988</v>
      </c>
      <c r="AU26" s="14">
        <v>0.0988</v>
      </c>
      <c r="AV26" s="14">
        <v>0.0988</v>
      </c>
    </row>
    <row r="27" spans="2:48" ht="12.75">
      <c r="B27" s="16">
        <v>1148</v>
      </c>
      <c r="AK27" s="14">
        <v>0.1017</v>
      </c>
      <c r="AL27" s="14">
        <v>0.1017</v>
      </c>
      <c r="AM27" s="14">
        <v>0.1017</v>
      </c>
      <c r="AN27" s="14">
        <v>0.1017</v>
      </c>
      <c r="AO27" s="14">
        <v>0.1017</v>
      </c>
      <c r="AP27" s="14">
        <v>0.1017</v>
      </c>
      <c r="AQ27" s="14">
        <v>0.1017</v>
      </c>
      <c r="AR27" s="14">
        <v>0.1017</v>
      </c>
      <c r="AS27" s="14">
        <v>0.1017</v>
      </c>
      <c r="AT27" s="14">
        <v>0.1017</v>
      </c>
      <c r="AU27" s="14">
        <v>0.1017</v>
      </c>
      <c r="AV27" s="14">
        <v>0.1017</v>
      </c>
    </row>
    <row r="28" spans="2:48" ht="12.75">
      <c r="B28" s="16">
        <v>1203</v>
      </c>
      <c r="AK28" s="14">
        <v>0.11</v>
      </c>
      <c r="AL28" s="14">
        <v>0.11</v>
      </c>
      <c r="AM28" s="14">
        <v>0.11</v>
      </c>
      <c r="AN28" s="14">
        <v>0.11</v>
      </c>
      <c r="AO28" s="14">
        <v>0.11</v>
      </c>
      <c r="AP28" s="14">
        <v>0.11</v>
      </c>
      <c r="AQ28" s="14">
        <v>0.11</v>
      </c>
      <c r="AR28" s="14">
        <v>0.11</v>
      </c>
      <c r="AS28" s="14">
        <v>0.11</v>
      </c>
      <c r="AT28" s="14">
        <v>0.11</v>
      </c>
      <c r="AU28" s="14">
        <v>0.11</v>
      </c>
      <c r="AV28" s="14">
        <v>0.11</v>
      </c>
    </row>
    <row r="29" spans="2:48" ht="12.75">
      <c r="B29" s="16">
        <v>1903</v>
      </c>
      <c r="AK29">
        <v>0</v>
      </c>
      <c r="AL29" s="14">
        <v>0</v>
      </c>
      <c r="AM29" s="14">
        <v>0</v>
      </c>
      <c r="AN29" s="14">
        <v>0.1017</v>
      </c>
      <c r="AO29" s="14">
        <v>0.1017</v>
      </c>
      <c r="AP29" s="14">
        <v>0</v>
      </c>
      <c r="AQ29" s="14">
        <v>0</v>
      </c>
      <c r="AR29" s="14">
        <v>0</v>
      </c>
      <c r="AS29">
        <v>0</v>
      </c>
      <c r="AT29">
        <v>0</v>
      </c>
      <c r="AU29" s="14">
        <v>0.1017</v>
      </c>
      <c r="AV29" s="14">
        <v>0</v>
      </c>
    </row>
    <row r="30" spans="2:48" ht="12.75">
      <c r="B30" s="16">
        <v>1915</v>
      </c>
      <c r="AK30">
        <v>0</v>
      </c>
      <c r="AL30" s="14">
        <v>0.0988</v>
      </c>
      <c r="AM30" s="14">
        <v>0.0988</v>
      </c>
      <c r="AN30" s="14">
        <v>0.0988</v>
      </c>
      <c r="AO30" s="14">
        <v>0.0988</v>
      </c>
      <c r="AP30" s="14">
        <v>0.0988</v>
      </c>
      <c r="AQ30" s="14">
        <v>0.0988</v>
      </c>
      <c r="AR30" s="14">
        <v>0.0988</v>
      </c>
      <c r="AS30" s="14">
        <v>0.0988</v>
      </c>
      <c r="AT30" s="14">
        <v>0.0988</v>
      </c>
      <c r="AU30" s="14">
        <v>0.0988</v>
      </c>
      <c r="AV30" s="14">
        <v>0.0988</v>
      </c>
    </row>
    <row r="31" spans="2:38" ht="12.75">
      <c r="B31" s="17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</row>
    <row r="32" spans="2:38" ht="12.75">
      <c r="B32" s="1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</row>
    <row r="33" ht="12.75">
      <c r="B33" s="17" t="s">
        <v>0</v>
      </c>
    </row>
    <row r="34" spans="2:48" ht="12.75">
      <c r="B34" s="18">
        <v>1108</v>
      </c>
      <c r="C34" s="15">
        <f aca="true" t="shared" si="0" ref="C34:AJ34">+C14*C24</f>
        <v>302.831232</v>
      </c>
      <c r="D34" s="15">
        <f t="shared" si="0"/>
        <v>301.755837</v>
      </c>
      <c r="E34" s="15">
        <f t="shared" si="0"/>
        <v>303.046311</v>
      </c>
      <c r="F34" s="15">
        <f t="shared" si="0"/>
        <v>304.76694299999997</v>
      </c>
      <c r="G34" s="15">
        <f t="shared" si="0"/>
        <v>303.26138999999995</v>
      </c>
      <c r="H34" s="15">
        <f t="shared" si="0"/>
        <v>303.476469</v>
      </c>
      <c r="I34" s="15">
        <f t="shared" si="0"/>
        <v>303.476469</v>
      </c>
      <c r="J34" s="15">
        <f t="shared" si="0"/>
        <v>302.18599500000005</v>
      </c>
      <c r="K34" s="15">
        <f t="shared" si="0"/>
        <v>304.551864</v>
      </c>
      <c r="L34" s="15">
        <f t="shared" si="0"/>
        <v>275.30112</v>
      </c>
      <c r="M34" s="15">
        <f t="shared" si="0"/>
        <v>275.30112</v>
      </c>
      <c r="N34" s="15">
        <f t="shared" si="0"/>
        <v>275.086041</v>
      </c>
      <c r="O34" s="15">
        <f t="shared" si="0"/>
        <v>504.34132900000003</v>
      </c>
      <c r="P34" s="15">
        <f t="shared" si="0"/>
        <v>504.34132900000003</v>
      </c>
      <c r="Q34" s="15">
        <f t="shared" si="0"/>
        <v>504.34132900000003</v>
      </c>
      <c r="R34" s="15">
        <f t="shared" si="0"/>
        <v>504.34132900000003</v>
      </c>
      <c r="S34" s="15">
        <f t="shared" si="0"/>
        <v>1008.6826580000001</v>
      </c>
      <c r="T34" s="15">
        <f t="shared" si="0"/>
        <v>1008.6826580000001</v>
      </c>
      <c r="U34" s="15">
        <f t="shared" si="0"/>
        <v>1008.6826580000001</v>
      </c>
      <c r="V34" s="15">
        <f t="shared" si="0"/>
        <v>1008.6826580000001</v>
      </c>
      <c r="W34" s="15">
        <f t="shared" si="0"/>
        <v>1008.6826580000001</v>
      </c>
      <c r="X34" s="15">
        <f t="shared" si="0"/>
        <v>-21571.141708</v>
      </c>
      <c r="Y34" s="15">
        <f t="shared" si="0"/>
        <v>1452.1848690000002</v>
      </c>
      <c r="Z34" s="15">
        <f t="shared" si="0"/>
        <v>1452.1848690000002</v>
      </c>
      <c r="AA34" s="15">
        <f t="shared" si="0"/>
        <v>4139.4331950000005</v>
      </c>
      <c r="AB34" s="15">
        <f t="shared" si="0"/>
        <v>4139.4331950000005</v>
      </c>
      <c r="AC34" s="15">
        <f t="shared" si="0"/>
        <v>2945.4320000000002</v>
      </c>
      <c r="AD34" s="15">
        <f t="shared" si="0"/>
        <v>521.8205760000001</v>
      </c>
      <c r="AE34" s="15">
        <f t="shared" si="0"/>
        <v>608.790672</v>
      </c>
      <c r="AF34" s="15">
        <f t="shared" si="0"/>
        <v>608.790672</v>
      </c>
      <c r="AG34" s="15">
        <f t="shared" si="0"/>
        <v>608.790672</v>
      </c>
      <c r="AH34" s="15">
        <f t="shared" si="0"/>
        <v>637.780704</v>
      </c>
      <c r="AI34" s="15">
        <f t="shared" si="0"/>
        <v>637.780704</v>
      </c>
      <c r="AJ34" s="15">
        <f t="shared" si="0"/>
        <v>637.780704</v>
      </c>
      <c r="AK34" s="15">
        <f aca="true" t="shared" si="1" ref="AK34:AV34">+AK24*AK14</f>
        <v>0</v>
      </c>
      <c r="AL34" s="15">
        <f t="shared" si="1"/>
        <v>0</v>
      </c>
      <c r="AM34" s="15">
        <f t="shared" si="1"/>
        <v>0</v>
      </c>
      <c r="AN34" s="15">
        <f t="shared" si="1"/>
        <v>0</v>
      </c>
      <c r="AO34" s="15">
        <f t="shared" si="1"/>
        <v>0</v>
      </c>
      <c r="AP34" s="15">
        <f t="shared" si="1"/>
        <v>0</v>
      </c>
      <c r="AQ34" s="15">
        <f t="shared" si="1"/>
        <v>0</v>
      </c>
      <c r="AR34" s="15">
        <f t="shared" si="1"/>
        <v>0</v>
      </c>
      <c r="AS34" s="15">
        <f t="shared" si="1"/>
        <v>0</v>
      </c>
      <c r="AT34" s="15">
        <f t="shared" si="1"/>
        <v>0</v>
      </c>
      <c r="AU34" s="15">
        <f t="shared" si="1"/>
        <v>0</v>
      </c>
      <c r="AV34" s="15">
        <f t="shared" si="1"/>
        <v>0</v>
      </c>
    </row>
    <row r="35" spans="2:48" ht="12.75">
      <c r="B35" s="18">
        <v>1405</v>
      </c>
      <c r="AG35" s="15">
        <f>+AG18*AG25</f>
        <v>37.3464</v>
      </c>
      <c r="AK35" s="15">
        <f aca="true" t="shared" si="2" ref="AK35:AV35">+AK25*AK18</f>
        <v>0</v>
      </c>
      <c r="AL35" s="15">
        <f t="shared" si="2"/>
        <v>0</v>
      </c>
      <c r="AM35" s="15">
        <f t="shared" si="2"/>
        <v>0</v>
      </c>
      <c r="AN35" s="15">
        <f t="shared" si="2"/>
        <v>0</v>
      </c>
      <c r="AO35" s="15">
        <f t="shared" si="2"/>
        <v>0</v>
      </c>
      <c r="AP35" s="15">
        <f t="shared" si="2"/>
        <v>0</v>
      </c>
      <c r="AQ35" s="15">
        <f t="shared" si="2"/>
        <v>0</v>
      </c>
      <c r="AR35" s="15">
        <f t="shared" si="2"/>
        <v>0</v>
      </c>
      <c r="AS35" s="15">
        <f t="shared" si="2"/>
        <v>0</v>
      </c>
      <c r="AT35" s="15">
        <f t="shared" si="2"/>
        <v>0</v>
      </c>
      <c r="AU35" s="15">
        <f t="shared" si="2"/>
        <v>0</v>
      </c>
      <c r="AV35" s="15">
        <f t="shared" si="2"/>
        <v>0</v>
      </c>
    </row>
    <row r="36" spans="2:48" ht="12.75">
      <c r="B36" s="16">
        <v>1129</v>
      </c>
      <c r="AK36" s="15">
        <f aca="true" t="shared" si="3" ref="AK36:AV36">+AK26*AK15</f>
        <v>0</v>
      </c>
      <c r="AL36" s="15">
        <f t="shared" si="3"/>
        <v>0</v>
      </c>
      <c r="AM36" s="15">
        <f t="shared" si="3"/>
        <v>0</v>
      </c>
      <c r="AN36" s="15">
        <f t="shared" si="3"/>
        <v>0</v>
      </c>
      <c r="AO36" s="15">
        <f t="shared" si="3"/>
        <v>0</v>
      </c>
      <c r="AP36" s="15">
        <f t="shared" si="3"/>
        <v>0</v>
      </c>
      <c r="AQ36" s="15">
        <f t="shared" si="3"/>
        <v>0</v>
      </c>
      <c r="AR36" s="15">
        <f t="shared" si="3"/>
        <v>0</v>
      </c>
      <c r="AS36" s="15">
        <f t="shared" si="3"/>
        <v>64.384996</v>
      </c>
      <c r="AT36" s="15">
        <f t="shared" si="3"/>
        <v>0</v>
      </c>
      <c r="AU36" s="15">
        <f t="shared" si="3"/>
        <v>0</v>
      </c>
      <c r="AV36" s="15">
        <f t="shared" si="3"/>
        <v>0</v>
      </c>
    </row>
    <row r="37" spans="2:48" ht="12.75">
      <c r="B37" s="16">
        <v>1148</v>
      </c>
      <c r="AK37" s="15">
        <f aca="true" t="shared" si="4" ref="AK37:AV37">+AK27*AK16</f>
        <v>0</v>
      </c>
      <c r="AL37" s="15">
        <f t="shared" si="4"/>
        <v>0</v>
      </c>
      <c r="AM37" s="15">
        <f t="shared" si="4"/>
        <v>0</v>
      </c>
      <c r="AN37" s="15">
        <f t="shared" si="4"/>
        <v>0</v>
      </c>
      <c r="AO37" s="15">
        <f t="shared" si="4"/>
        <v>0</v>
      </c>
      <c r="AP37" s="15">
        <f t="shared" si="4"/>
        <v>0</v>
      </c>
      <c r="AQ37" s="15">
        <f t="shared" si="4"/>
        <v>0</v>
      </c>
      <c r="AR37" s="15">
        <f t="shared" si="4"/>
        <v>0</v>
      </c>
      <c r="AS37" s="15">
        <f t="shared" si="4"/>
        <v>0</v>
      </c>
      <c r="AT37" s="15">
        <f t="shared" si="4"/>
        <v>11.8989</v>
      </c>
      <c r="AU37" s="15">
        <f t="shared" si="4"/>
        <v>0</v>
      </c>
      <c r="AV37" s="15">
        <f t="shared" si="4"/>
        <v>0</v>
      </c>
    </row>
    <row r="38" spans="2:48" ht="12.75">
      <c r="B38" s="16">
        <v>1203</v>
      </c>
      <c r="AK38" s="15">
        <f aca="true" t="shared" si="5" ref="AK38:AV38">+AK28*AK17</f>
        <v>0</v>
      </c>
      <c r="AL38" s="15">
        <f t="shared" si="5"/>
        <v>0</v>
      </c>
      <c r="AM38" s="15">
        <f t="shared" si="5"/>
        <v>0</v>
      </c>
      <c r="AN38" s="15">
        <f t="shared" si="5"/>
        <v>0</v>
      </c>
      <c r="AO38" s="15">
        <f t="shared" si="5"/>
        <v>0</v>
      </c>
      <c r="AP38" s="15">
        <f t="shared" si="5"/>
        <v>0</v>
      </c>
      <c r="AQ38" s="15">
        <f t="shared" si="5"/>
        <v>149.5395</v>
      </c>
      <c r="AR38" s="15">
        <f t="shared" si="5"/>
        <v>0</v>
      </c>
      <c r="AS38" s="15">
        <f t="shared" si="5"/>
        <v>0</v>
      </c>
      <c r="AT38" s="15">
        <f t="shared" si="5"/>
        <v>0</v>
      </c>
      <c r="AU38" s="15">
        <f t="shared" si="5"/>
        <v>5.5</v>
      </c>
      <c r="AV38" s="15">
        <f t="shared" si="5"/>
        <v>0</v>
      </c>
    </row>
    <row r="39" spans="2:48" ht="12.75">
      <c r="B39" s="16">
        <v>1903</v>
      </c>
      <c r="AK39" s="15">
        <f aca="true" t="shared" si="6" ref="AK39:AV39">+AK29*AK19</f>
        <v>0</v>
      </c>
      <c r="AL39" s="15">
        <f t="shared" si="6"/>
        <v>0</v>
      </c>
      <c r="AM39" s="15">
        <f t="shared" si="6"/>
        <v>0</v>
      </c>
      <c r="AN39" s="15">
        <f t="shared" si="6"/>
        <v>0</v>
      </c>
      <c r="AO39" s="15">
        <f t="shared" si="6"/>
        <v>0</v>
      </c>
      <c r="AP39" s="15">
        <f t="shared" si="6"/>
        <v>0</v>
      </c>
      <c r="AQ39" s="15">
        <f t="shared" si="6"/>
        <v>0</v>
      </c>
      <c r="AR39" s="15">
        <f t="shared" si="6"/>
        <v>0</v>
      </c>
      <c r="AS39" s="15">
        <f t="shared" si="6"/>
        <v>0</v>
      </c>
      <c r="AT39" s="15">
        <f t="shared" si="6"/>
        <v>0</v>
      </c>
      <c r="AU39" s="15">
        <f t="shared" si="6"/>
        <v>0</v>
      </c>
      <c r="AV39" s="15">
        <f t="shared" si="6"/>
        <v>0</v>
      </c>
    </row>
    <row r="40" spans="2:48" ht="12.75">
      <c r="B40" s="16">
        <v>1915</v>
      </c>
      <c r="AK40" s="15">
        <f aca="true" t="shared" si="7" ref="AK40:AV40">+AK30*AK20</f>
        <v>0</v>
      </c>
      <c r="AL40" s="15">
        <f t="shared" si="7"/>
        <v>-3850.7952080000005</v>
      </c>
      <c r="AM40" s="15">
        <f t="shared" si="7"/>
        <v>-6581.2903</v>
      </c>
      <c r="AN40" s="15">
        <f t="shared" si="7"/>
        <v>4264.325572</v>
      </c>
      <c r="AO40" s="15">
        <f t="shared" si="7"/>
        <v>-1348.15564</v>
      </c>
      <c r="AP40" s="15">
        <f t="shared" si="7"/>
        <v>-164.474336</v>
      </c>
      <c r="AQ40" s="15">
        <f t="shared" si="7"/>
        <v>32021.201523999996</v>
      </c>
      <c r="AR40" s="15">
        <f t="shared" si="7"/>
        <v>1080.075672</v>
      </c>
      <c r="AS40" s="15">
        <f t="shared" si="7"/>
        <v>1080.075672</v>
      </c>
      <c r="AT40" s="15">
        <f t="shared" si="7"/>
        <v>1201.2054600000001</v>
      </c>
      <c r="AU40" s="15">
        <f t="shared" si="7"/>
        <v>1201.2054600000001</v>
      </c>
      <c r="AV40" s="15">
        <f t="shared" si="7"/>
        <v>1201.2054600000001</v>
      </c>
    </row>
    <row r="41" spans="2:48" ht="12.75">
      <c r="B41" t="s">
        <v>15</v>
      </c>
      <c r="C41" s="32">
        <f>SUM(C34:C40)</f>
        <v>302.831232</v>
      </c>
      <c r="D41" s="32">
        <f aca="true" t="shared" si="8" ref="D41:AV41">SUM(D34:D40)</f>
        <v>301.755837</v>
      </c>
      <c r="E41" s="32">
        <f t="shared" si="8"/>
        <v>303.046311</v>
      </c>
      <c r="F41" s="32">
        <f t="shared" si="8"/>
        <v>304.76694299999997</v>
      </c>
      <c r="G41" s="32">
        <f t="shared" si="8"/>
        <v>303.26138999999995</v>
      </c>
      <c r="H41" s="32">
        <f t="shared" si="8"/>
        <v>303.476469</v>
      </c>
      <c r="I41" s="32">
        <f t="shared" si="8"/>
        <v>303.476469</v>
      </c>
      <c r="J41" s="32">
        <f t="shared" si="8"/>
        <v>302.18599500000005</v>
      </c>
      <c r="K41" s="32">
        <f t="shared" si="8"/>
        <v>304.551864</v>
      </c>
      <c r="L41" s="32">
        <f t="shared" si="8"/>
        <v>275.30112</v>
      </c>
      <c r="M41" s="32">
        <f t="shared" si="8"/>
        <v>275.30112</v>
      </c>
      <c r="N41" s="32">
        <f t="shared" si="8"/>
        <v>275.086041</v>
      </c>
      <c r="O41" s="32">
        <f t="shared" si="8"/>
        <v>504.34132900000003</v>
      </c>
      <c r="P41" s="32">
        <f t="shared" si="8"/>
        <v>504.34132900000003</v>
      </c>
      <c r="Q41" s="32">
        <f t="shared" si="8"/>
        <v>504.34132900000003</v>
      </c>
      <c r="R41" s="32">
        <f t="shared" si="8"/>
        <v>504.34132900000003</v>
      </c>
      <c r="S41" s="32">
        <f t="shared" si="8"/>
        <v>1008.6826580000001</v>
      </c>
      <c r="T41" s="32">
        <f t="shared" si="8"/>
        <v>1008.6826580000001</v>
      </c>
      <c r="U41" s="32">
        <f t="shared" si="8"/>
        <v>1008.6826580000001</v>
      </c>
      <c r="V41" s="32">
        <f t="shared" si="8"/>
        <v>1008.6826580000001</v>
      </c>
      <c r="W41" s="32">
        <f t="shared" si="8"/>
        <v>1008.6826580000001</v>
      </c>
      <c r="X41" s="32">
        <f t="shared" si="8"/>
        <v>-21571.141708</v>
      </c>
      <c r="Y41" s="32">
        <f t="shared" si="8"/>
        <v>1452.1848690000002</v>
      </c>
      <c r="Z41" s="32">
        <f t="shared" si="8"/>
        <v>1452.1848690000002</v>
      </c>
      <c r="AA41" s="32">
        <f t="shared" si="8"/>
        <v>4139.4331950000005</v>
      </c>
      <c r="AB41" s="32">
        <f t="shared" si="8"/>
        <v>4139.4331950000005</v>
      </c>
      <c r="AC41" s="32">
        <f t="shared" si="8"/>
        <v>2945.4320000000002</v>
      </c>
      <c r="AD41" s="32">
        <f t="shared" si="8"/>
        <v>521.8205760000001</v>
      </c>
      <c r="AE41" s="32">
        <f t="shared" si="8"/>
        <v>608.790672</v>
      </c>
      <c r="AF41" s="32">
        <f t="shared" si="8"/>
        <v>608.790672</v>
      </c>
      <c r="AG41" s="32">
        <f t="shared" si="8"/>
        <v>646.137072</v>
      </c>
      <c r="AH41" s="32">
        <f t="shared" si="8"/>
        <v>637.780704</v>
      </c>
      <c r="AI41" s="32">
        <f t="shared" si="8"/>
        <v>637.780704</v>
      </c>
      <c r="AJ41" s="32">
        <f t="shared" si="8"/>
        <v>637.780704</v>
      </c>
      <c r="AK41" s="32">
        <f t="shared" si="8"/>
        <v>0</v>
      </c>
      <c r="AL41" s="32">
        <f t="shared" si="8"/>
        <v>-3850.7952080000005</v>
      </c>
      <c r="AM41" s="32">
        <f t="shared" si="8"/>
        <v>-6581.2903</v>
      </c>
      <c r="AN41" s="32">
        <f t="shared" si="8"/>
        <v>4264.325572</v>
      </c>
      <c r="AO41" s="32">
        <f t="shared" si="8"/>
        <v>-1348.15564</v>
      </c>
      <c r="AP41" s="32">
        <f t="shared" si="8"/>
        <v>-164.474336</v>
      </c>
      <c r="AQ41" s="32">
        <f t="shared" si="8"/>
        <v>32170.741023999995</v>
      </c>
      <c r="AR41" s="32">
        <f t="shared" si="8"/>
        <v>1080.075672</v>
      </c>
      <c r="AS41" s="32">
        <f t="shared" si="8"/>
        <v>1144.460668</v>
      </c>
      <c r="AT41" s="32">
        <f t="shared" si="8"/>
        <v>1213.10436</v>
      </c>
      <c r="AU41" s="32">
        <f t="shared" si="8"/>
        <v>1206.7054600000001</v>
      </c>
      <c r="AV41" s="32">
        <f t="shared" si="8"/>
        <v>1201.2054600000001</v>
      </c>
    </row>
  </sheetData>
  <printOptions/>
  <pageMargins left="0.75" right="0.75" top="1" bottom="1" header="0.5" footer="0.5"/>
  <pageSetup horizontalDpi="600" verticalDpi="600" orientation="landscape" scale="69" r:id="rId2"/>
  <colBreaks count="1" manualBreakCount="1">
    <brk id="37" max="41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Gooding</dc:creator>
  <cp:keywords/>
  <dc:description/>
  <cp:lastModifiedBy>gsmith</cp:lastModifiedBy>
  <cp:lastPrinted>2006-07-11T21:46:51Z</cp:lastPrinted>
  <dcterms:created xsi:type="dcterms:W3CDTF">2006-07-10T21:30:19Z</dcterms:created>
  <dcterms:modified xsi:type="dcterms:W3CDTF">2006-07-12T20:06:33Z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-2147228556</vt:i4>
  </property>
  <property fmtid="{D5CDD505-2E9C-101B-9397-08002B2CF9AE}" pid="3" name="_EmailSubject">
    <vt:lpwstr>attach_AG_2-12.xls</vt:lpwstr>
  </property>
  <property fmtid="{D5CDD505-2E9C-101B-9397-08002B2CF9AE}" pid="4" name="_AuthorEmail">
    <vt:lpwstr>Gary.Smith@atmosenergy.com</vt:lpwstr>
  </property>
  <property fmtid="{D5CDD505-2E9C-101B-9397-08002B2CF9AE}" pid="5" name="_AuthorEmailDisplayName">
    <vt:lpwstr>Smith, Gary L.</vt:lpwstr>
  </property>
  <property fmtid="{D5CDD505-2E9C-101B-9397-08002B2CF9AE}" pid="6" name="_ReviewingToolsShownOnce">
    <vt:lpwstr/>
  </property>
</Properties>
</file>