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9f3ba4d81d9904/Desktop/Sue files/Christian County/"/>
    </mc:Choice>
  </mc:AlternateContent>
  <xr:revisionPtr revIDLastSave="0" documentId="14_{318C7AB5-C167-4906-A90F-C0BB9B205D02}" xr6:coauthVersionLast="47" xr6:coauthVersionMax="47" xr10:uidLastSave="{00000000-0000-0000-0000-000000000000}"/>
  <bookViews>
    <workbookView xWindow="90" yWindow="0" windowWidth="20370" windowHeight="10905" xr2:uid="{D570727E-053E-4F38-84DA-23329C095233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F16" i="1" l="1"/>
  <c r="F15" i="1"/>
  <c r="E16" i="1"/>
  <c r="E15" i="1"/>
  <c r="E12" i="1"/>
  <c r="C7" i="1"/>
  <c r="D7" i="1"/>
</calcChain>
</file>

<file path=xl/sharedStrings.xml><?xml version="1.0" encoding="utf-8"?>
<sst xmlns="http://schemas.openxmlformats.org/spreadsheetml/2006/main" count="30" uniqueCount="26">
  <si>
    <t>PURCHASE</t>
  </si>
  <si>
    <t>HWEA</t>
  </si>
  <si>
    <t>Barkley</t>
  </si>
  <si>
    <t>Todd</t>
  </si>
  <si>
    <t>Gallons</t>
  </si>
  <si>
    <t>expense</t>
  </si>
  <si>
    <t>per 1,000 gallons</t>
  </si>
  <si>
    <t>2. c.</t>
  </si>
  <si>
    <t>Eff. 10/1/25</t>
  </si>
  <si>
    <t xml:space="preserve">Less 2025 </t>
  </si>
  <si>
    <t>billed expense</t>
  </si>
  <si>
    <t>Adjustment to PSC</t>
  </si>
  <si>
    <t>Annual report expense</t>
  </si>
  <si>
    <t>TOTALS</t>
  </si>
  <si>
    <t>(PWA 25-309)</t>
  </si>
  <si>
    <t>HWEA water purchases</t>
  </si>
  <si>
    <t>Rate per thou</t>
  </si>
  <si>
    <t>eff 10-1-25</t>
  </si>
  <si>
    <t>eff 10-1-26</t>
  </si>
  <si>
    <t>diff</t>
  </si>
  <si>
    <t>gallons</t>
  </si>
  <si>
    <t>represents annual gal purchased</t>
  </si>
  <si>
    <t>C</t>
  </si>
  <si>
    <t>RFI Response 2b.</t>
  </si>
  <si>
    <t>RATE STUDY (see water loss tab)</t>
  </si>
  <si>
    <t>Annualized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</si>
</sst>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2" applyFont="1"/>
    <xf numFmtId="164" fontId="0" fillId="0" borderId="0" xfId="1" applyNumberFormat="1" applyFont="1"/>
    <xf numFmtId="164" fontId="0" fillId="0" borderId="1" xfId="1" applyNumberFormat="1" applyFont="1" applyBorder="1"/>
    <xf numFmtId="44" fontId="0" fillId="0" borderId="1" xfId="2" applyFont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3"/>
    <xf numFmtId="0" fontId="5" fillId="0" borderId="0" xfId="3" applyFont="1"/>
    <xf numFmtId="44" fontId="5" fillId="0" borderId="0" xfId="5" applyFont="1"/>
    <xf numFmtId="164" fontId="5" fillId="2" borderId="0" xfId="4" applyNumberFormat="1" applyFont="1" applyFill="1"/>
    <xf numFmtId="44" fontId="5" fillId="2" borderId="0" xfId="5" applyFont="1" applyFill="1"/>
    <xf numFmtId="164" fontId="6" fillId="0" borderId="0" xfId="4" applyNumberFormat="1" applyFont="1"/>
    <xf numFmtId="0" fontId="2" fillId="0" borderId="0" xfId="0" applyFont="1"/>
    <xf numFmtId="164" fontId="7" fillId="0" borderId="0" xfId="1" applyNumberFormat="1" applyFont="1"/>
    <xf numFmtId="44" fontId="7" fillId="0" borderId="0" xfId="2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0" xfId="0" applyAlignment="1">
      <alignment horizontal="left"/>
    </xf>
    <xf numFmtId="164" fontId="0" fillId="0" borderId="0" xfId="1" applyNumberFormat="1" applyFont="1" applyFill="1"/>
    <xf numFmtId="44" fontId="0" fillId="0" borderId="0" xfId="2" applyFont="1" applyFill="1"/>
    <xf numFmtId="0" fontId="8" fillId="0" borderId="0" xfId="3" applyFont="1"/>
    <xf numFmtId="0" fontId="0" fillId="0" borderId="0" xfId="0" applyAlignment="1">
      <alignment horizontal="center"/>
    </xf>
  </cellXfs>
  <cellStyles count="14">
    <cellStyle name="Comma" xfId="1" builtinId="3"/>
    <cellStyle name="Comma 2" xfId="8" xr:uid="{63189452-0CDB-47E6-A210-3D1D4978EC6A}"/>
    <cellStyle name="Comma 3" xfId="12" xr:uid="{087193CB-0787-4EAF-9F07-7CE83A9B86B9}"/>
    <cellStyle name="Comma 4" xfId="4" xr:uid="{A36742E7-D104-449B-AC38-0EBC6F3D4F8F}"/>
    <cellStyle name="Currency" xfId="2" builtinId="4"/>
    <cellStyle name="Currency 2" xfId="9" xr:uid="{53F6BE8F-65A1-450C-AB8E-27194FF48154}"/>
    <cellStyle name="Currency 3" xfId="13" xr:uid="{A63F9462-B77E-4CE2-9AD5-F9A1C85B9979}"/>
    <cellStyle name="Currency 4" xfId="5" xr:uid="{54E13EC1-1EA4-4C95-8652-996CBA2D490D}"/>
    <cellStyle name="Normal" xfId="0" builtinId="0"/>
    <cellStyle name="Normal 2" xfId="7" xr:uid="{522E32E3-F7C1-4B17-9FD2-55531940F9B7}"/>
    <cellStyle name="Normal 3" xfId="11" xr:uid="{008F6952-FF9B-45D4-9A73-6902E1639537}"/>
    <cellStyle name="Normal 4" xfId="3" xr:uid="{C57183D4-B202-4B7D-A87F-1A6A2A7281FA}"/>
    <cellStyle name="Percent 2" xfId="10" xr:uid="{9A9E1B7F-10E7-4A1D-AB79-4D0AA6C210AC}"/>
    <cellStyle name="Percent 3" xfId="6" xr:uid="{EF4B7334-615E-421A-B535-DF24A4856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C69E-F72D-41B1-B0A2-5D58AAAE4F70}">
  <dimension ref="A1:G25"/>
  <sheetViews>
    <sheetView tabSelected="1" zoomScale="188" zoomScaleNormal="188" workbookViewId="0">
      <selection activeCell="F9" sqref="F9"/>
    </sheetView>
  </sheetViews>
  <sheetFormatPr defaultRowHeight="15" x14ac:dyDescent="0.25"/>
  <cols>
    <col min="2" max="2" width="14.140625" customWidth="1"/>
    <col min="3" max="3" width="26.28515625" customWidth="1"/>
    <col min="4" max="4" width="16.42578125" customWidth="1"/>
    <col min="5" max="5" width="15.85546875" bestFit="1" customWidth="1"/>
    <col min="6" max="6" width="15.7109375" customWidth="1"/>
    <col min="7" max="7" width="18.85546875" bestFit="1" customWidth="1"/>
  </cols>
  <sheetData>
    <row r="1" spans="1:7" x14ac:dyDescent="0.25">
      <c r="A1" t="s">
        <v>23</v>
      </c>
    </row>
    <row r="2" spans="1:7" x14ac:dyDescent="0.25">
      <c r="B2">
        <v>2025</v>
      </c>
      <c r="C2" s="27"/>
      <c r="D2" s="27"/>
    </row>
    <row r="3" spans="1:7" x14ac:dyDescent="0.25">
      <c r="B3" s="8" t="s">
        <v>0</v>
      </c>
      <c r="C3" s="7" t="s">
        <v>4</v>
      </c>
      <c r="D3" s="7" t="s">
        <v>5</v>
      </c>
    </row>
    <row r="4" spans="1:7" x14ac:dyDescent="0.25">
      <c r="B4" t="s">
        <v>1</v>
      </c>
      <c r="C4" s="2">
        <v>468735600</v>
      </c>
      <c r="D4" s="1">
        <v>1088937.5900000001</v>
      </c>
    </row>
    <row r="5" spans="1:7" x14ac:dyDescent="0.25">
      <c r="B5" t="s">
        <v>2</v>
      </c>
      <c r="C5" s="2">
        <v>64549200</v>
      </c>
      <c r="D5" s="1">
        <v>181926.18</v>
      </c>
    </row>
    <row r="6" spans="1:7" x14ac:dyDescent="0.25">
      <c r="B6" t="s">
        <v>3</v>
      </c>
      <c r="C6" s="3">
        <v>1494400</v>
      </c>
      <c r="D6" s="4">
        <v>5614.47</v>
      </c>
    </row>
    <row r="7" spans="1:7" x14ac:dyDescent="0.25">
      <c r="B7" s="9" t="s">
        <v>13</v>
      </c>
      <c r="C7" s="2">
        <f>SUM(C4:C6)</f>
        <v>534779200</v>
      </c>
      <c r="D7" s="1">
        <f>SUM(D4:D6)</f>
        <v>1276478.24</v>
      </c>
    </row>
    <row r="8" spans="1:7" x14ac:dyDescent="0.25">
      <c r="B8" s="23"/>
      <c r="C8" s="24"/>
      <c r="D8" s="25"/>
      <c r="E8" s="6"/>
    </row>
    <row r="9" spans="1:7" x14ac:dyDescent="0.25">
      <c r="C9" s="17"/>
      <c r="D9" s="18" t="s">
        <v>14</v>
      </c>
      <c r="E9" s="19"/>
      <c r="F9" s="19"/>
    </row>
    <row r="10" spans="1:7" x14ac:dyDescent="0.25">
      <c r="B10" s="5" t="s">
        <v>7</v>
      </c>
      <c r="C10" s="19"/>
      <c r="D10" s="20" t="s">
        <v>8</v>
      </c>
      <c r="E10" s="20">
        <v>2025</v>
      </c>
      <c r="F10" s="20" t="s">
        <v>9</v>
      </c>
      <c r="G10" s="5" t="s">
        <v>11</v>
      </c>
    </row>
    <row r="11" spans="1:7" x14ac:dyDescent="0.25">
      <c r="C11" s="21" t="s">
        <v>4</v>
      </c>
      <c r="D11" s="21" t="s">
        <v>6</v>
      </c>
      <c r="E11" s="22" t="s">
        <v>25</v>
      </c>
      <c r="F11" s="21" t="s">
        <v>10</v>
      </c>
      <c r="G11" s="7" t="s">
        <v>12</v>
      </c>
    </row>
    <row r="12" spans="1:7" x14ac:dyDescent="0.25">
      <c r="B12" t="s">
        <v>1</v>
      </c>
      <c r="C12" s="2">
        <v>468735600</v>
      </c>
      <c r="D12" s="1">
        <v>3.07</v>
      </c>
      <c r="E12" s="1">
        <f>(C12/1000)*D12</f>
        <v>1439018.2919999999</v>
      </c>
      <c r="F12" s="6">
        <f>D4</f>
        <v>1088937.5900000001</v>
      </c>
      <c r="G12" s="6">
        <f>E12-F12</f>
        <v>350080.70199999982</v>
      </c>
    </row>
    <row r="14" spans="1:7" x14ac:dyDescent="0.25">
      <c r="E14" s="6"/>
    </row>
    <row r="15" spans="1:7" x14ac:dyDescent="0.25">
      <c r="B15" t="s">
        <v>2</v>
      </c>
      <c r="C15" s="2">
        <v>64549200</v>
      </c>
      <c r="D15">
        <v>2.81</v>
      </c>
      <c r="E15" s="1">
        <f t="shared" ref="E15:E16" si="0">(C15/1000)*D15</f>
        <v>181383.25200000001</v>
      </c>
      <c r="F15" s="6">
        <f>D5</f>
        <v>181926.18</v>
      </c>
      <c r="G15" s="6"/>
    </row>
    <row r="16" spans="1:7" x14ac:dyDescent="0.25">
      <c r="B16" t="s">
        <v>3</v>
      </c>
      <c r="C16" s="3">
        <v>1494400</v>
      </c>
      <c r="D16">
        <v>3.36</v>
      </c>
      <c r="E16" s="1">
        <f t="shared" si="0"/>
        <v>5021.1840000000002</v>
      </c>
      <c r="F16" s="6">
        <f>D6</f>
        <v>5614.47</v>
      </c>
      <c r="G16" s="6"/>
    </row>
    <row r="19" spans="2:5" x14ac:dyDescent="0.25">
      <c r="C19" s="16" t="s">
        <v>24</v>
      </c>
    </row>
    <row r="20" spans="2:5" ht="15.75" x14ac:dyDescent="0.25">
      <c r="B20" s="10"/>
      <c r="C20" s="11" t="s">
        <v>15</v>
      </c>
      <c r="D20" s="10"/>
      <c r="E20" s="10"/>
    </row>
    <row r="21" spans="2:5" ht="15.75" x14ac:dyDescent="0.25">
      <c r="B21" s="11" t="s">
        <v>16</v>
      </c>
      <c r="C21" s="11">
        <v>3.07</v>
      </c>
      <c r="D21" s="11" t="s">
        <v>17</v>
      </c>
      <c r="E21" s="10"/>
    </row>
    <row r="22" spans="2:5" ht="15.75" x14ac:dyDescent="0.25">
      <c r="B22" s="10"/>
      <c r="C22" s="26">
        <v>3.53</v>
      </c>
      <c r="D22" s="11" t="s">
        <v>18</v>
      </c>
      <c r="E22" s="10"/>
    </row>
    <row r="23" spans="2:5" ht="15.75" x14ac:dyDescent="0.25">
      <c r="B23" s="10"/>
      <c r="C23" s="11">
        <v>0.45999999999999996</v>
      </c>
      <c r="D23" s="11" t="s">
        <v>19</v>
      </c>
      <c r="E23" s="10"/>
    </row>
    <row r="24" spans="2:5" ht="15.75" x14ac:dyDescent="0.25">
      <c r="B24" s="10"/>
      <c r="C24" s="13">
        <v>468736</v>
      </c>
      <c r="D24" s="11" t="s">
        <v>20</v>
      </c>
      <c r="E24" s="15" t="s">
        <v>21</v>
      </c>
    </row>
    <row r="25" spans="2:5" ht="15.75" x14ac:dyDescent="0.25">
      <c r="B25" s="10"/>
      <c r="C25" s="14">
        <v>215618.56</v>
      </c>
      <c r="D25" s="11" t="s">
        <v>22</v>
      </c>
      <c r="E25" s="12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Reid</dc:creator>
  <cp:lastModifiedBy>steve purdy</cp:lastModifiedBy>
  <dcterms:created xsi:type="dcterms:W3CDTF">2026-09-01T17:51:07Z</dcterms:created>
  <dcterms:modified xsi:type="dcterms:W3CDTF">2026-09-09T14:56:08Z</dcterms:modified>
</cp:coreProperties>
</file>