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penergy.sharepoint.com/sites/RegulatoryServices/OPCO/Kentucky Power/Other Filings/2026-00101 Winter Storm Fern Deferral/Discovery/Rehearing/"/>
    </mc:Choice>
  </mc:AlternateContent>
  <xr:revisionPtr revIDLastSave="3" documentId="13_ncr:1_{2906BED7-DB53-4212-A883-79CD1B1F154D}" xr6:coauthVersionLast="47" xr6:coauthVersionMax="47" xr10:uidLastSave="{6FDB77F6-B262-4456-A64E-C822316EB02E}"/>
  <bookViews>
    <workbookView xWindow="-38520" yWindow="-120" windowWidth="38640" windowHeight="21120" xr2:uid="{5F26EA8C-7222-41DE-B993-AE6BE642A2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3" i="1" l="1"/>
  <c r="C32" i="1"/>
  <c r="O28" i="1"/>
  <c r="L28" i="1"/>
  <c r="I28" i="1"/>
  <c r="F28" i="1"/>
  <c r="C28" i="1"/>
</calcChain>
</file>

<file path=xl/sharedStrings.xml><?xml version="1.0" encoding="utf-8"?>
<sst xmlns="http://schemas.openxmlformats.org/spreadsheetml/2006/main" count="74" uniqueCount="60">
  <si>
    <t>Major</t>
  </si>
  <si>
    <t>DMS21KK01    KY/ME/Ice Storm 02/10/2021</t>
  </si>
  <si>
    <t>DMS21KK02    KY/ME/Thunderstorm 02/28/21</t>
  </si>
  <si>
    <t>Non-Major</t>
  </si>
  <si>
    <t>DMS21KK03    KY Pre\Valid Major Storm 03</t>
  </si>
  <si>
    <t>DMS21KK05    KY Pre\Valid Major Storm 05</t>
  </si>
  <si>
    <t>DMS21KK06    KY Pre\Valid Major Storm 06</t>
  </si>
  <si>
    <t>DMS21KK07    KY Pre\Valid Major Storm 07</t>
  </si>
  <si>
    <t>DMS21KK08    KY Pre\Valid Major Storm 08</t>
  </si>
  <si>
    <t>DMS21KK09    KY Pre\Valid Major Storm 09</t>
  </si>
  <si>
    <t>DMS22KK09    KY/ME/Thunderstorm 09 06/17/22</t>
  </si>
  <si>
    <t>DMS22KK14    KY/ME/Flood 14 07/28/22</t>
  </si>
  <si>
    <t>DMS22KK01    KY Pre\Valid Major Storm 01</t>
  </si>
  <si>
    <t>DMS22KK02    KY Pre\Valid Major Storm 02</t>
  </si>
  <si>
    <t>DMS22KK03    KY Pre\Valid Major Storm 03</t>
  </si>
  <si>
    <t>DMS22KK04    KY Pre\Valid Major Storm 04</t>
  </si>
  <si>
    <t>DMS22KK05    KY Pre\Valid Major Storm 05</t>
  </si>
  <si>
    <t>DMS22KK06    KY Pre\Valid Major Storm 06</t>
  </si>
  <si>
    <t>DMS22KK07    KY PRE\Valid Major Storm 07</t>
  </si>
  <si>
    <t>DMS22KK08    KY Pre/Valid Major Storm 08</t>
  </si>
  <si>
    <t>DMS22KK10    KY Pre-valid Storm  Event</t>
  </si>
  <si>
    <t>DMS22KK11    KY Pre/Valid Major Storm 11</t>
  </si>
  <si>
    <t>DMS22KK12    KY Pre/Valid Major Storm 12</t>
  </si>
  <si>
    <t>DMS22KK13    KY Pre/Valid Major Storm 13</t>
  </si>
  <si>
    <t>DMS22KK15    KY Pre/Valid Major Storm 15</t>
  </si>
  <si>
    <t>DMS23KK02    KY/ME/Wind 02 03/03/2023</t>
  </si>
  <si>
    <t>DMS23KK03    KY/ME/Wind 03 03/25/2023</t>
  </si>
  <si>
    <t>DMS23KK04    KY/ME/Wind 04 04/01/2023</t>
  </si>
  <si>
    <t>DMS23KK01    KY Pre/Valid Major Storm 01</t>
  </si>
  <si>
    <t>DMS23KK05    KY Pre/Valid Major Storm 05</t>
  </si>
  <si>
    <t>DMS23KK06    KY Pre/Valid Major Storm 06</t>
  </si>
  <si>
    <t>DMS23KK07    KY Pre/Valid Major Storm 07</t>
  </si>
  <si>
    <t>DMS23KK08    KY Pre/Valid Major Storm 08</t>
  </si>
  <si>
    <t>DMS23KK09    KY Pre/Valid Major Storm 09</t>
  </si>
  <si>
    <t>DMS24KK04    KY/ME/Thunderstorm 04.02.2024</t>
  </si>
  <si>
    <t>DMS24KK08    KY/ME/Thunderstorm 05.26.2024</t>
  </si>
  <si>
    <t>DMS24KK12    KY ME Windstorm 09.27.2024</t>
  </si>
  <si>
    <t>DMS24KK01    KY Pre/Valid Major Storm 01</t>
  </si>
  <si>
    <t>DMS24KK02    KY Pre/Valid Major Storm 02</t>
  </si>
  <si>
    <t>DMS24KK03    KY Pre/Valid Major Storm 03</t>
  </si>
  <si>
    <t>DMS24KK05    KY Pre/Valid Major Storm 05</t>
  </si>
  <si>
    <t>DMS24KK07    KY Pre/Valid Major Storm 07</t>
  </si>
  <si>
    <t>DMS24KK09    KY Pre/Valid Major Storm 09</t>
  </si>
  <si>
    <t>DMS24KK10    KY Pre/Valid Major Storm 10</t>
  </si>
  <si>
    <t>DMS24KK11    KY Pre/Valid Major Storm 11</t>
  </si>
  <si>
    <t>DMS24KK13    KY Pre\Valid Major Storm 13</t>
  </si>
  <si>
    <t>DMS24KK14    KY Pre\Valid Major Storm 14</t>
  </si>
  <si>
    <t>DMS25KK01    KY/ME/IceSnow Storm 01.05.2025</t>
  </si>
  <si>
    <t>DMS25KK03    KY/ME/Thunderstorm 02/15/25</t>
  </si>
  <si>
    <t>DMS25KK08    KY/ME/Wind Storm 12/19/2025</t>
  </si>
  <si>
    <t>DMS25KK11    KY/ME/Wind Storm 12/19/2025</t>
  </si>
  <si>
    <t>DMS25KK02    KY Pre/Valid Major Storm 02</t>
  </si>
  <si>
    <t>DMS25KK05    KY Pre/Valid Major Storm 05</t>
  </si>
  <si>
    <t>DMS25KK06    KY Pre/Valid Major Storm 06</t>
  </si>
  <si>
    <t>DMS25KK07    KY Pre/Valid Major Storm 07</t>
  </si>
  <si>
    <t>DMS25KK09    KY Pre/Valid Major Storm 09</t>
  </si>
  <si>
    <t>DMS25KK12    KY Pre\Valid Major Storm 12</t>
  </si>
  <si>
    <t>Annual Storm Total</t>
  </si>
  <si>
    <t>Storm Expenses by Year broken out by Major and Non-Major with Totals broken out by Project</t>
  </si>
  <si>
    <t>5 year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</si>
</sst>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theme="4" tint="0.3999755851924192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2" xfId="0" applyFill="1" applyBorder="1"/>
    <xf numFmtId="0" fontId="2" fillId="0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1" fillId="0" borderId="2" xfId="0" applyFont="1" applyFill="1" applyBorder="1" applyAlignment="1">
      <alignment horizontal="left"/>
    </xf>
    <xf numFmtId="43" fontId="1" fillId="0" borderId="0" xfId="0" applyNumberFormat="1" applyFont="1" applyFill="1"/>
    <xf numFmtId="0" fontId="1" fillId="0" borderId="0" xfId="0" applyFont="1" applyFill="1" applyAlignment="1">
      <alignment horizontal="left"/>
    </xf>
    <xf numFmtId="43" fontId="1" fillId="0" borderId="4" xfId="0" applyNumberFormat="1" applyFont="1" applyFill="1" applyBorder="1"/>
    <xf numFmtId="0" fontId="0" fillId="0" borderId="2" xfId="0" applyFill="1" applyBorder="1" applyAlignment="1">
      <alignment horizontal="left" indent="1"/>
    </xf>
    <xf numFmtId="43" fontId="0" fillId="0" borderId="0" xfId="0" applyNumberFormat="1" applyFill="1"/>
    <xf numFmtId="0" fontId="0" fillId="0" borderId="0" xfId="0" applyFill="1" applyAlignment="1">
      <alignment horizontal="left" indent="1"/>
    </xf>
    <xf numFmtId="43" fontId="0" fillId="0" borderId="4" xfId="0" applyNumberFormat="1" applyFill="1" applyBorder="1"/>
    <xf numFmtId="0" fontId="0" fillId="0" borderId="2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4" xfId="0" applyFill="1" applyBorder="1"/>
    <xf numFmtId="0" fontId="1" fillId="0" borderId="5" xfId="0" applyFont="1" applyFill="1" applyBorder="1"/>
    <xf numFmtId="43" fontId="1" fillId="0" borderId="6" xfId="0" applyNumberFormat="1" applyFont="1" applyFill="1" applyBorder="1"/>
    <xf numFmtId="0" fontId="1" fillId="0" borderId="6" xfId="0" applyFont="1" applyFill="1" applyBorder="1"/>
    <xf numFmtId="43" fontId="1" fillId="0" borderId="7" xfId="0" applyNumberFormat="1" applyFont="1" applyFill="1" applyBorder="1"/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0" fillId="0" borderId="13" xfId="0" applyFill="1" applyBorder="1"/>
    <xf numFmtId="43" fontId="0" fillId="0" borderId="14" xfId="0" applyNumberFormat="1" applyFill="1" applyBorder="1"/>
    <xf numFmtId="0" fontId="0" fillId="0" borderId="15" xfId="0" applyFill="1" applyBorder="1"/>
    <xf numFmtId="43" fontId="0" fillId="0" borderId="16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B577A-AE53-4E6D-B291-97A7E865076B}">
  <dimension ref="B1:O51"/>
  <sheetViews>
    <sheetView showGridLines="0" tabSelected="1" zoomScale="70" zoomScaleNormal="70" workbookViewId="0">
      <selection activeCell="V15" sqref="V15"/>
    </sheetView>
  </sheetViews>
  <sheetFormatPr defaultRowHeight="15" x14ac:dyDescent="0.25"/>
  <cols>
    <col min="1" max="1" width="4.85546875" style="1" customWidth="1"/>
    <col min="2" max="2" width="45.85546875" style="1" bestFit="1" customWidth="1"/>
    <col min="3" max="3" width="22" style="1" bestFit="1" customWidth="1"/>
    <col min="4" max="4" width="2.7109375" style="1" customWidth="1"/>
    <col min="5" max="5" width="49.28515625" style="1" bestFit="1" customWidth="1"/>
    <col min="6" max="6" width="22" style="1" bestFit="1" customWidth="1"/>
    <col min="7" max="7" width="2.7109375" style="1" customWidth="1"/>
    <col min="8" max="8" width="43.85546875" style="1" bestFit="1" customWidth="1"/>
    <col min="9" max="9" width="20.5703125" style="1" bestFit="1" customWidth="1"/>
    <col min="10" max="10" width="2.7109375" style="1" customWidth="1"/>
    <col min="11" max="11" width="49.28515625" style="1" bestFit="1" customWidth="1"/>
    <col min="12" max="12" width="20.5703125" style="1" bestFit="1" customWidth="1"/>
    <col min="13" max="13" width="2.7109375" style="1" customWidth="1"/>
    <col min="14" max="14" width="49.5703125" style="1" bestFit="1" customWidth="1"/>
    <col min="15" max="15" width="21.5703125" style="1" bestFit="1" customWidth="1"/>
    <col min="16" max="16384" width="9.140625" style="1"/>
  </cols>
  <sheetData>
    <row r="1" spans="2:15" ht="15.75" thickBot="1" x14ac:dyDescent="0.3"/>
    <row r="2" spans="2:15" ht="21" x14ac:dyDescent="0.35">
      <c r="B2" s="2" t="s">
        <v>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x14ac:dyDescent="0.25">
      <c r="B3" s="5"/>
      <c r="C3" s="6">
        <v>2021</v>
      </c>
      <c r="F3" s="6">
        <v>2022</v>
      </c>
      <c r="I3" s="6">
        <v>2023</v>
      </c>
      <c r="L3" s="6">
        <v>2024</v>
      </c>
      <c r="O3" s="7">
        <v>2025</v>
      </c>
    </row>
    <row r="4" spans="2:15" s="8" customFormat="1" x14ac:dyDescent="0.25">
      <c r="B4" s="9" t="s">
        <v>0</v>
      </c>
      <c r="C4" s="10">
        <v>47173935.719999842</v>
      </c>
      <c r="E4" s="11" t="s">
        <v>0</v>
      </c>
      <c r="F4" s="10">
        <v>16376784.660000013</v>
      </c>
      <c r="H4" s="11" t="s">
        <v>0</v>
      </c>
      <c r="I4" s="10">
        <v>8494134.1200000029</v>
      </c>
      <c r="K4" s="11" t="s">
        <v>0</v>
      </c>
      <c r="L4" s="10">
        <v>8913066.6099999808</v>
      </c>
      <c r="N4" s="11" t="s">
        <v>0</v>
      </c>
      <c r="O4" s="12">
        <v>14267257.159999985</v>
      </c>
    </row>
    <row r="5" spans="2:15" x14ac:dyDescent="0.25">
      <c r="B5" s="13" t="s">
        <v>1</v>
      </c>
      <c r="C5" s="14">
        <v>45995471.789999843</v>
      </c>
      <c r="E5" s="15" t="s">
        <v>10</v>
      </c>
      <c r="F5" s="14">
        <v>3703362.1400000029</v>
      </c>
      <c r="H5" s="15" t="s">
        <v>25</v>
      </c>
      <c r="I5" s="14">
        <v>3182479.7399999993</v>
      </c>
      <c r="K5" s="15" t="s">
        <v>34</v>
      </c>
      <c r="L5" s="14">
        <v>1636195.9999999995</v>
      </c>
      <c r="N5" s="15" t="s">
        <v>47</v>
      </c>
      <c r="O5" s="16">
        <v>4868765.7299999874</v>
      </c>
    </row>
    <row r="6" spans="2:15" x14ac:dyDescent="0.25">
      <c r="B6" s="13" t="s">
        <v>2</v>
      </c>
      <c r="C6" s="14">
        <v>1178463.9300000002</v>
      </c>
      <c r="E6" s="15" t="s">
        <v>11</v>
      </c>
      <c r="F6" s="14">
        <v>12673422.520000011</v>
      </c>
      <c r="H6" s="15" t="s">
        <v>26</v>
      </c>
      <c r="I6" s="14">
        <v>578185.04000000015</v>
      </c>
      <c r="K6" s="15" t="s">
        <v>35</v>
      </c>
      <c r="L6" s="14">
        <v>398597.92000000301</v>
      </c>
      <c r="N6" s="15" t="s">
        <v>48</v>
      </c>
      <c r="O6" s="16">
        <v>4741405.0899999952</v>
      </c>
    </row>
    <row r="7" spans="2:15" x14ac:dyDescent="0.25">
      <c r="B7" s="13"/>
      <c r="C7" s="14"/>
      <c r="E7" s="15"/>
      <c r="F7" s="14"/>
      <c r="H7" s="15" t="s">
        <v>27</v>
      </c>
      <c r="I7" s="14">
        <v>4733469.3400000036</v>
      </c>
      <c r="K7" s="15" t="s">
        <v>36</v>
      </c>
      <c r="L7" s="14">
        <v>6878272.6899999781</v>
      </c>
      <c r="N7" s="15" t="s">
        <v>49</v>
      </c>
      <c r="O7" s="16">
        <v>3138570.7100000042</v>
      </c>
    </row>
    <row r="8" spans="2:15" x14ac:dyDescent="0.25">
      <c r="B8" s="13"/>
      <c r="C8" s="14"/>
      <c r="E8" s="15"/>
      <c r="F8" s="14"/>
      <c r="H8" s="15"/>
      <c r="I8" s="14"/>
      <c r="K8" s="15"/>
      <c r="L8" s="14"/>
      <c r="N8" s="15" t="s">
        <v>50</v>
      </c>
      <c r="O8" s="16">
        <v>1518515.6299999987</v>
      </c>
    </row>
    <row r="9" spans="2:15" x14ac:dyDescent="0.25">
      <c r="B9" s="13"/>
      <c r="C9" s="14"/>
      <c r="E9" s="15"/>
      <c r="F9" s="14"/>
      <c r="H9" s="15"/>
      <c r="I9" s="14"/>
      <c r="K9" s="15"/>
      <c r="L9" s="14"/>
      <c r="N9" s="15"/>
      <c r="O9" s="16"/>
    </row>
    <row r="10" spans="2:15" x14ac:dyDescent="0.25">
      <c r="B10" s="13"/>
      <c r="C10" s="14"/>
      <c r="E10" s="15"/>
      <c r="F10" s="14"/>
      <c r="H10" s="15"/>
      <c r="I10" s="14"/>
      <c r="K10" s="15"/>
      <c r="L10" s="14"/>
      <c r="N10" s="15"/>
      <c r="O10" s="16"/>
    </row>
    <row r="11" spans="2:15" s="8" customFormat="1" x14ac:dyDescent="0.25">
      <c r="B11" s="9" t="s">
        <v>3</v>
      </c>
      <c r="C11" s="10">
        <v>1126230.96</v>
      </c>
      <c r="E11" s="11" t="s">
        <v>3</v>
      </c>
      <c r="F11" s="10">
        <v>3557560.9899999998</v>
      </c>
      <c r="H11" s="11" t="s">
        <v>3</v>
      </c>
      <c r="I11" s="10">
        <v>1630850.9500000002</v>
      </c>
      <c r="K11" s="11" t="s">
        <v>3</v>
      </c>
      <c r="L11" s="10">
        <v>2065814.0199999996</v>
      </c>
      <c r="N11" s="11" t="s">
        <v>3</v>
      </c>
      <c r="O11" s="12">
        <v>2282749.9799999991</v>
      </c>
    </row>
    <row r="12" spans="2:15" x14ac:dyDescent="0.25">
      <c r="B12" s="13" t="s">
        <v>4</v>
      </c>
      <c r="C12" s="14">
        <v>187449.12999999995</v>
      </c>
      <c r="E12" s="15" t="s">
        <v>12</v>
      </c>
      <c r="F12" s="14">
        <v>343948.32000000007</v>
      </c>
      <c r="H12" s="15" t="s">
        <v>28</v>
      </c>
      <c r="I12" s="14">
        <v>143260.34000000014</v>
      </c>
      <c r="K12" s="15" t="s">
        <v>37</v>
      </c>
      <c r="L12" s="14">
        <v>95601.02</v>
      </c>
      <c r="N12" s="15" t="s">
        <v>51</v>
      </c>
      <c r="O12" s="16">
        <v>664443.78</v>
      </c>
    </row>
    <row r="13" spans="2:15" x14ac:dyDescent="0.25">
      <c r="B13" s="13" t="s">
        <v>5</v>
      </c>
      <c r="C13" s="14">
        <v>219428.18</v>
      </c>
      <c r="E13" s="15" t="s">
        <v>13</v>
      </c>
      <c r="F13" s="14">
        <v>608259.30000000016</v>
      </c>
      <c r="H13" s="15" t="s">
        <v>29</v>
      </c>
      <c r="I13" s="14">
        <v>354983.64999999979</v>
      </c>
      <c r="K13" s="15" t="s">
        <v>38</v>
      </c>
      <c r="L13" s="14">
        <v>635509.96000000008</v>
      </c>
      <c r="N13" s="15" t="s">
        <v>52</v>
      </c>
      <c r="O13" s="16">
        <v>513110.2599999985</v>
      </c>
    </row>
    <row r="14" spans="2:15" x14ac:dyDescent="0.25">
      <c r="B14" s="13" t="s">
        <v>6</v>
      </c>
      <c r="C14" s="14">
        <v>143284.09</v>
      </c>
      <c r="E14" s="15" t="s">
        <v>14</v>
      </c>
      <c r="F14" s="14">
        <v>302396.93000000005</v>
      </c>
      <c r="H14" s="15" t="s">
        <v>30</v>
      </c>
      <c r="I14" s="14">
        <v>115474.91999999995</v>
      </c>
      <c r="K14" s="15" t="s">
        <v>39</v>
      </c>
      <c r="L14" s="14">
        <v>194900.81999999986</v>
      </c>
      <c r="N14" s="15" t="s">
        <v>53</v>
      </c>
      <c r="O14" s="16">
        <v>555212.5199999999</v>
      </c>
    </row>
    <row r="15" spans="2:15" x14ac:dyDescent="0.25">
      <c r="B15" s="13" t="s">
        <v>7</v>
      </c>
      <c r="C15" s="14">
        <v>280712.32000000001</v>
      </c>
      <c r="E15" s="15" t="s">
        <v>15</v>
      </c>
      <c r="F15" s="14">
        <v>70698.610000000015</v>
      </c>
      <c r="H15" s="15" t="s">
        <v>31</v>
      </c>
      <c r="I15" s="14">
        <v>263591.84000000003</v>
      </c>
      <c r="K15" s="15" t="s">
        <v>40</v>
      </c>
      <c r="L15" s="14">
        <v>19193.88</v>
      </c>
      <c r="N15" s="15" t="s">
        <v>54</v>
      </c>
      <c r="O15" s="16">
        <v>171408.34</v>
      </c>
    </row>
    <row r="16" spans="2:15" x14ac:dyDescent="0.25">
      <c r="B16" s="13" t="s">
        <v>8</v>
      </c>
      <c r="C16" s="14">
        <v>157365.40999999992</v>
      </c>
      <c r="E16" s="15" t="s">
        <v>16</v>
      </c>
      <c r="F16" s="14">
        <v>160408.42999999991</v>
      </c>
      <c r="H16" s="15" t="s">
        <v>32</v>
      </c>
      <c r="I16" s="14">
        <v>431147.68000000005</v>
      </c>
      <c r="K16" s="15" t="s">
        <v>41</v>
      </c>
      <c r="L16" s="14">
        <v>302065.12000000017</v>
      </c>
      <c r="N16" s="15" t="s">
        <v>55</v>
      </c>
      <c r="O16" s="16">
        <v>245872.76000000024</v>
      </c>
    </row>
    <row r="17" spans="2:15" x14ac:dyDescent="0.25">
      <c r="B17" s="13" t="s">
        <v>9</v>
      </c>
      <c r="C17" s="14">
        <v>137991.82999999999</v>
      </c>
      <c r="E17" s="15" t="s">
        <v>17</v>
      </c>
      <c r="F17" s="14">
        <v>352053.86</v>
      </c>
      <c r="H17" s="15" t="s">
        <v>33</v>
      </c>
      <c r="I17" s="14">
        <v>322392.52000000014</v>
      </c>
      <c r="K17" s="15" t="s">
        <v>42</v>
      </c>
      <c r="L17" s="14">
        <v>160644.61999999991</v>
      </c>
      <c r="N17" s="15" t="s">
        <v>56</v>
      </c>
      <c r="O17" s="16">
        <v>132702.31999999995</v>
      </c>
    </row>
    <row r="18" spans="2:15" x14ac:dyDescent="0.25">
      <c r="B18" s="17"/>
      <c r="C18" s="14"/>
      <c r="E18" s="15" t="s">
        <v>18</v>
      </c>
      <c r="F18" s="14">
        <v>61424.860000000015</v>
      </c>
      <c r="H18" s="18"/>
      <c r="I18" s="14"/>
      <c r="K18" s="15" t="s">
        <v>43</v>
      </c>
      <c r="L18" s="14">
        <v>52343.150000000023</v>
      </c>
      <c r="N18" s="18"/>
      <c r="O18" s="16"/>
    </row>
    <row r="19" spans="2:15" x14ac:dyDescent="0.25">
      <c r="B19" s="5"/>
      <c r="E19" s="15" t="s">
        <v>19</v>
      </c>
      <c r="F19" s="14">
        <v>270406.61000000016</v>
      </c>
      <c r="K19" s="15" t="s">
        <v>44</v>
      </c>
      <c r="L19" s="14">
        <v>142002.65000000002</v>
      </c>
      <c r="O19" s="19"/>
    </row>
    <row r="20" spans="2:15" x14ac:dyDescent="0.25">
      <c r="B20" s="5"/>
      <c r="E20" s="15" t="s">
        <v>20</v>
      </c>
      <c r="F20" s="14">
        <v>383552.07999999984</v>
      </c>
      <c r="K20" s="15" t="s">
        <v>45</v>
      </c>
      <c r="L20" s="14">
        <v>364650.19999999978</v>
      </c>
      <c r="O20" s="19"/>
    </row>
    <row r="21" spans="2:15" x14ac:dyDescent="0.25">
      <c r="B21" s="5"/>
      <c r="E21" s="15" t="s">
        <v>21</v>
      </c>
      <c r="F21" s="14">
        <v>259317.08000000002</v>
      </c>
      <c r="K21" s="15" t="s">
        <v>46</v>
      </c>
      <c r="L21" s="14">
        <v>98902.6</v>
      </c>
      <c r="O21" s="19"/>
    </row>
    <row r="22" spans="2:15" x14ac:dyDescent="0.25">
      <c r="B22" s="5"/>
      <c r="E22" s="15" t="s">
        <v>22</v>
      </c>
      <c r="F22" s="14">
        <v>117835.98</v>
      </c>
      <c r="K22" s="18"/>
      <c r="L22" s="14"/>
      <c r="O22" s="19"/>
    </row>
    <row r="23" spans="2:15" x14ac:dyDescent="0.25">
      <c r="B23" s="5"/>
      <c r="E23" s="15" t="s">
        <v>23</v>
      </c>
      <c r="F23" s="14">
        <v>261699.12000000026</v>
      </c>
      <c r="O23" s="19"/>
    </row>
    <row r="24" spans="2:15" x14ac:dyDescent="0.25">
      <c r="B24" s="5"/>
      <c r="E24" s="15" t="s">
        <v>24</v>
      </c>
      <c r="F24" s="14">
        <v>365559.80999999976</v>
      </c>
      <c r="O24" s="19"/>
    </row>
    <row r="25" spans="2:15" x14ac:dyDescent="0.25">
      <c r="B25" s="5"/>
      <c r="E25" s="18"/>
      <c r="F25" s="14"/>
      <c r="O25" s="19"/>
    </row>
    <row r="26" spans="2:15" x14ac:dyDescent="0.25">
      <c r="B26" s="5"/>
      <c r="O26" s="19"/>
    </row>
    <row r="27" spans="2:15" x14ac:dyDescent="0.25">
      <c r="B27" s="5"/>
      <c r="O27" s="19"/>
    </row>
    <row r="28" spans="2:15" s="8" customFormat="1" ht="15.75" thickBot="1" x14ac:dyDescent="0.3">
      <c r="B28" s="20" t="s">
        <v>57</v>
      </c>
      <c r="C28" s="21">
        <f>C11+C4</f>
        <v>48300166.679999843</v>
      </c>
      <c r="D28" s="22"/>
      <c r="E28" s="22" t="s">
        <v>57</v>
      </c>
      <c r="F28" s="21">
        <f>F11+F4</f>
        <v>19934345.650000013</v>
      </c>
      <c r="G28" s="22"/>
      <c r="H28" s="22" t="s">
        <v>57</v>
      </c>
      <c r="I28" s="21">
        <f>I11+I4</f>
        <v>10124985.070000004</v>
      </c>
      <c r="J28" s="22"/>
      <c r="K28" s="22" t="s">
        <v>57</v>
      </c>
      <c r="L28" s="21">
        <f>L11+L4</f>
        <v>10978880.62999998</v>
      </c>
      <c r="M28" s="22"/>
      <c r="N28" s="22" t="s">
        <v>57</v>
      </c>
      <c r="O28" s="23">
        <f>O11+O4</f>
        <v>16550007.139999984</v>
      </c>
    </row>
    <row r="30" spans="2:15" ht="15.75" thickBot="1" x14ac:dyDescent="0.3"/>
    <row r="31" spans="2:15" ht="19.5" thickTop="1" x14ac:dyDescent="0.3">
      <c r="B31" s="24" t="s">
        <v>59</v>
      </c>
      <c r="C31" s="25"/>
    </row>
    <row r="32" spans="2:15" x14ac:dyDescent="0.25">
      <c r="B32" s="26" t="s">
        <v>0</v>
      </c>
      <c r="C32" s="27">
        <f>AVERAGE(C4,F4,I4,L4,O4)</f>
        <v>19045035.653999962</v>
      </c>
    </row>
    <row r="33" spans="2:3" ht="15.75" thickBot="1" x14ac:dyDescent="0.3">
      <c r="B33" s="28" t="s">
        <v>3</v>
      </c>
      <c r="C33" s="29">
        <f>AVERAGE(C11,F11,I11,L11,O11)</f>
        <v>2132641.38</v>
      </c>
    </row>
    <row r="34" spans="2:3" ht="15.75" thickTop="1" x14ac:dyDescent="0.25"/>
    <row r="49" s="1" customFormat="1" x14ac:dyDescent="0.25"/>
    <row r="50" s="1" customFormat="1" x14ac:dyDescent="0.25"/>
    <row r="51" s="1" customFormat="1" x14ac:dyDescent="0.25"/>
  </sheetData>
  <mergeCells count="2">
    <mergeCell ref="B2:O2"/>
    <mergeCell ref="B31:C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M4MjQ2NzZGLTdGMDUtNDFDNC1BODNDLTA0QzMwQTk5RDBDOH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yNzUwNzc8L1VzZXJOYW1lPjxEYXRlVGltZT45LzE2LzIwMjYgNzoyOTozMiBQTTwvRGF0ZVRpbWU+PExhYmVsU3RyaW5nPkFFUCBJbnRlcm5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VSR1slx9aQPD9AfowXrFTNocP0PzN6MjK1QjELpMs8U=</DigestValue>
      </Reference>
      <Reference URI="#CLASSIFICATIONHISTORY">
        <DigestMethod Algorithm="http://www.w3.org/2001/04/xmlenc#sha256"/>
        <DigestValue>CRJaToglfNAOj/w7qMCXH5e5DLuTEoL3EVNO+2MIQwM=</DigestValue>
      </Reference>
    </SignedInfo>
    <SignatureValue>AS70qvdvsYCedcXx/DaVe1kb18KH2+hWzP4NWJxHryLccbFI5EuCfJ1ZUg0+zcvhK9pzGKZeXafRoIT7ugOKvw==</SignatureValue>
    <Object Id="CLASSIFICATIONHISTORY">
      <ArrayOfString xmlns:xsd="http://www.w3.org/2001/XMLSchema" xmlns:xsi="http://www.w3.org/2001/XMLSchema-instance" xmlns="">
        <string>lz2XKwJjI0WBXhM4zxIl0MpgpmVKWWVL</string>
      </ArrayOfString>
    </Object>
  </Signatur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ffb1c-9230-4705-a789-27bae69f5829">
      <Terms xmlns="http://schemas.microsoft.com/office/infopath/2007/PartnerControls"/>
    </lcf76f155ced4ddcb4097134ff3c332f>
    <TaxCatchAll xmlns="b6888f76-1100-40b0-929b-1efe9044426d" xsi:nil="true"/>
    <Notes xmlns="f88ffb1c-9230-4705-a789-27bae69f5829" xsi:nil="true"/>
    <OriginalFileDate xmlns="f88ffb1c-9230-4705-a789-27bae69f5829" xsi:nil="true"/>
    <Owner xmlns="f88ffb1c-9230-4705-a789-27bae69f5829">
      <UserInfo>
        <DisplayName/>
        <AccountId xsi:nil="true"/>
        <AccountType/>
      </UserInfo>
    </Owner>
    <_Flow_SignoffStatus xmlns="f88ffb1c-9230-4705-a789-27bae69f58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05D1E1DA4A49A223477D3B105720" ma:contentTypeVersion="21" ma:contentTypeDescription="Create a new document." ma:contentTypeScope="" ma:versionID="1883b834d3aa6d865b50bdf81bb54b4d">
  <xsd:schema xmlns:xsd="http://www.w3.org/2001/XMLSchema" xmlns:xs="http://www.w3.org/2001/XMLSchema" xmlns:p="http://schemas.microsoft.com/office/2006/metadata/properties" xmlns:ns2="f88ffb1c-9230-4705-a789-27bae69f5829" xmlns:ns3="b6888f76-1100-40b0-929b-1efe9044426d" targetNamespace="http://schemas.microsoft.com/office/2006/metadata/properties" ma:root="true" ma:fieldsID="41f3d3bb6af9996bd7003e59ea38af24" ns2:_="" ns3:_="">
    <xsd:import namespace="f88ffb1c-9230-4705-a789-27bae69f5829"/>
    <xsd:import namespace="b6888f76-1100-40b0-929b-1efe90444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wner" minOccurs="0"/>
                <xsd:element ref="ns2:OriginalFileDate" minOccurs="0"/>
                <xsd:element ref="ns2:_Flow_SignoffStatu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ffb1c-9230-4705-a789-27bae69f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fa54f2-5b03-49c6-9483-51c08a97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riginalFileDate" ma:index="23" nillable="true" ma:displayName="Original File Date" ma:format="DateOnly" ma:internalName="OriginalFileDate">
      <xsd:simpleType>
        <xsd:restriction base="dms:DateTim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88f76-1100-40b0-929b-1efe90444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0cac33-65cc-488e-b290-aff2b08f7242}" ma:internalName="TaxCatchAll" ma:showField="CatchAllData" ma:web="b6888f76-1100-40b0-929b-1efe90444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Props1.xml><?xml version="1.0" encoding="utf-8"?>
<ds:datastoreItem xmlns:ds="http://schemas.openxmlformats.org/officeDocument/2006/customXml" ds:itemID="{3824676F-7F05-41C4-A83C-04C30A99D0C8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32307E9B-CC62-4F46-B05B-F4B15C3B7637}">
  <ds:schemaRefs>
    <ds:schemaRef ds:uri="http://schemas.microsoft.com/office/2006/metadata/properties"/>
    <ds:schemaRef ds:uri="http://schemas.microsoft.com/office/infopath/2007/PartnerControls"/>
    <ds:schemaRef ds:uri="f88ffb1c-9230-4705-a789-27bae69f5829"/>
    <ds:schemaRef ds:uri="b6888f76-1100-40b0-929b-1efe9044426d"/>
  </ds:schemaRefs>
</ds:datastoreItem>
</file>

<file path=customXml/itemProps3.xml><?xml version="1.0" encoding="utf-8"?>
<ds:datastoreItem xmlns:ds="http://schemas.openxmlformats.org/officeDocument/2006/customXml" ds:itemID="{D1B1D617-914E-4FB0-9069-9FC026BC949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6D3E39E-C8AF-413C-A6D0-6E267044D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8ffb1c-9230-4705-a789-27bae69f5829"/>
    <ds:schemaRef ds:uri="b6888f76-1100-40b0-929b-1efe90444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6A433C8-CA98-409C-BBF5-CCCF2428E98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D Livingood</dc:creator>
  <cp:lastModifiedBy>Lerah M Kahn</cp:lastModifiedBy>
  <dcterms:created xsi:type="dcterms:W3CDTF">2026-09-16T19:19:48Z</dcterms:created>
  <dcterms:modified xsi:type="dcterms:W3CDTF">2026-09-23T14:12:57Z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d7a4178c-6cef-49dd-9977-5815b2227f92</vt:lpwstr>
  </property>
  <property fmtid="{D5CDD505-2E9C-101B-9397-08002B2CF9AE}" pid="3" name="bjClsUserRVM">
    <vt:lpwstr>[]</vt:lpwstr>
  </property>
  <property fmtid="{D5CDD505-2E9C-101B-9397-08002B2CF9AE}" pid="4" name="bjSaver">
    <vt:lpwstr>o4/sdbF8sMp5xLAtlg2VB+VDX7/DWUax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7" name="bjDocumentSecurityLabel">
    <vt:lpwstr>AEP Internal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pmDocIH">
    <vt:lpwstr>UlCBV6MZkbRiHma6CQZ9UtsxQkWfju0H</vt:lpwstr>
  </property>
  <property fmtid="{D5CDD505-2E9C-101B-9397-08002B2CF9AE}" pid="12" name="bjLabelHistoryID">
    <vt:lpwstr>{3824676F-7F05-41C4-A83C-04C30A99D0C8}</vt:lpwstr>
  </property>
  <property fmtid="{D5CDD505-2E9C-101B-9397-08002B2CF9AE}" pid="13" name="ContentTypeId">
    <vt:lpwstr>0x0101004DF805D1E1DA4A49A223477D3B105720</vt:lpwstr>
  </property>
  <property fmtid="{D5CDD505-2E9C-101B-9397-08002B2CF9AE}" pid="14" name="MediaServiceImageTags">
    <vt:lpwstr/>
  </property>
</Properties>
</file>