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U145502\AppData\Local\Temp\notesC9812B\"/>
    </mc:Choice>
  </mc:AlternateContent>
  <xr:revisionPtr revIDLastSave="0" documentId="13_ncr:1_{2032F08F-6BB8-44DF-A001-DF4092C5B7A1}" xr6:coauthVersionLast="47" xr6:coauthVersionMax="47" xr10:uidLastSave="{00000000-0000-0000-0000-000000000000}"/>
  <bookViews>
    <workbookView xWindow="62520" yWindow="-120" windowWidth="29040" windowHeight="15840" xr2:uid="{EC4AA4F0-487B-43A3-BD71-017CBF0A41D3}"/>
  </bookViews>
  <sheets>
    <sheet name="Operating " sheetId="7" r:id="rId1"/>
  </sheets>
  <definedNames>
    <definedName name="_xlnm.Print_Area" localSheetId="0">'Operating '!$A$4:$P$27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7" l="1"/>
  <c r="I12" i="7"/>
  <c r="O15" i="7"/>
  <c r="O11" i="7"/>
  <c r="O8" i="7"/>
  <c r="G16" i="7" l="1"/>
  <c r="O16" i="7" s="1"/>
  <c r="O14" i="7"/>
  <c r="G12" i="7"/>
  <c r="O10" i="7"/>
  <c r="E12" i="7"/>
  <c r="C12" i="7"/>
  <c r="C16" i="7"/>
  <c r="E16" i="7"/>
  <c r="I18" i="7"/>
  <c r="K12" i="7" l="1"/>
  <c r="G18" i="7"/>
  <c r="O12" i="7"/>
  <c r="O18" i="7" s="1"/>
  <c r="M12" i="7"/>
  <c r="C18" i="7"/>
  <c r="K16" i="7"/>
  <c r="K18" i="7" s="1"/>
  <c r="E18" i="7"/>
  <c r="M16" i="7"/>
  <c r="M18" i="7" l="1"/>
</calcChain>
</file>

<file path=xl/sharedStrings.xml><?xml version="1.0" encoding="utf-8"?>
<sst xmlns="http://schemas.openxmlformats.org/spreadsheetml/2006/main" count="26" uniqueCount="23">
  <si>
    <t>A</t>
  </si>
  <si>
    <t>B</t>
  </si>
  <si>
    <t>C</t>
  </si>
  <si>
    <t>Other Income Tax - Current</t>
  </si>
  <si>
    <t>Other Income Tax - Deferred</t>
  </si>
  <si>
    <t>Federal Tax - Current</t>
  </si>
  <si>
    <t>Federal Tax - Deferred</t>
  </si>
  <si>
    <t>23-24 Var</t>
  </si>
  <si>
    <t>24-25 Var</t>
  </si>
  <si>
    <t>Base</t>
  </si>
  <si>
    <t>25-Base Var</t>
  </si>
  <si>
    <t>(B) Federal and Other Income Taxes increased by $5.2M, which was directly a result of higher pre-tax income.</t>
  </si>
  <si>
    <t>Total Federal Tax on Utility Income</t>
  </si>
  <si>
    <t>Total Income Tax on Utility Income</t>
  </si>
  <si>
    <t>Total Other Income Tax on Utility Income</t>
  </si>
  <si>
    <t>(A)  Federal and Other Income Taxes decreased by $3.0M, which was due to lower pre-tax income, somewhat offset by higher plant additions resulting in higher accelerated deductions for tax purposes.</t>
  </si>
  <si>
    <t>Breakdown of Tax Expense</t>
  </si>
  <si>
    <t>Total Utility Pre-Tax Income (D)</t>
  </si>
  <si>
    <t>(D)  This equals the sum of line 38 and lines 19-22 less line 38 on PSC DR 1-52 Attachment A.</t>
  </si>
  <si>
    <t>(C)  Comparing the 2025 calendar year to the Base Period, pre-tax income is projected to decrease by about $1.9M, resulting in lower Federal and Other Income tax expense. Current tax expense increased driven by the timing of when certain deferred tax liabilties and assets reverse during each calendar year. This increase is offset by decrease in deferred tax expense, resulting in a minimal change in total tax expense between 2025 and the Base Period.</t>
  </si>
  <si>
    <t>KY PSC Case No. 2026-00099</t>
  </si>
  <si>
    <t>Respondent: Gunnar J. Gode</t>
  </si>
  <si>
    <t>Response to Staff’s Data Request Set Two No. 71, Attachment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</si>
</sst>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Palatino Linotype"/>
      <family val="1"/>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13">
    <xf numFmtId="0" fontId="0" fillId="0" borderId="0" xfId="0"/>
    <xf numFmtId="0" fontId="2" fillId="0" borderId="0" xfId="0" applyFont="1"/>
    <xf numFmtId="164" fontId="0" fillId="0" borderId="0" xfId="1" applyNumberFormat="1" applyFont="1"/>
    <xf numFmtId="164" fontId="2" fillId="0" borderId="0" xfId="1" applyNumberFormat="1" applyFont="1"/>
    <xf numFmtId="164" fontId="0" fillId="0" borderId="0" xfId="1" applyNumberFormat="1" applyFont="1" applyFill="1"/>
    <xf numFmtId="0" fontId="2" fillId="0" borderId="0" xfId="0" applyFont="1" applyAlignment="1">
      <alignment horizontal="center"/>
    </xf>
    <xf numFmtId="0" fontId="0" fillId="0" borderId="0" xfId="0" applyAlignment="1">
      <alignment horizontal="left" vertical="top" wrapText="1"/>
    </xf>
    <xf numFmtId="0" fontId="0" fillId="0" borderId="0" xfId="0" applyAlignment="1">
      <alignment horizontal="left" wrapText="1"/>
    </xf>
    <xf numFmtId="0" fontId="0" fillId="0" borderId="0" xfId="0" applyAlignment="1">
      <alignment horizontal="left"/>
    </xf>
    <xf numFmtId="0" fontId="3" fillId="0" borderId="0" xfId="0" applyFont="1" applyAlignment="1">
      <alignment horizontal="right" vertical="center"/>
    </xf>
    <xf numFmtId="0" fontId="0" fillId="0" borderId="0" xfId="0" applyAlignment="1"/>
    <xf numFmtId="0" fontId="0" fillId="0" borderId="0" xfId="0" applyFont="1" applyAlignment="1">
      <alignment horizontal="right"/>
    </xf>
    <xf numFmtId="0" fontId="0" fillId="0" borderId="0" xfId="0" applyFont="1" applyAlignment="1">
      <alignment horizontal="righ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EC474-3F4D-472F-A0C8-2B9687E7E651}">
  <sheetPr>
    <pageSetUpPr fitToPage="1"/>
  </sheetPr>
  <dimension ref="A1:P27"/>
  <sheetViews>
    <sheetView tabSelected="1" zoomScale="120" zoomScaleNormal="120" workbookViewId="0">
      <selection activeCell="A27" sqref="A27"/>
    </sheetView>
  </sheetViews>
  <sheetFormatPr defaultRowHeight="15" x14ac:dyDescent="0.25"/>
  <cols>
    <col min="1" max="1" width="36.5703125" bestFit="1" customWidth="1"/>
    <col min="3" max="3" width="12.5703125" bestFit="1" customWidth="1"/>
    <col min="4" max="4" width="4.42578125" customWidth="1"/>
    <col min="5" max="5" width="14.28515625" customWidth="1"/>
    <col min="6" max="6" width="3.85546875" customWidth="1"/>
    <col min="7" max="7" width="14.28515625" customWidth="1"/>
    <col min="8" max="8" width="3.85546875" customWidth="1"/>
    <col min="9" max="9" width="13" customWidth="1"/>
    <col min="10" max="10" width="8.7109375" customWidth="1"/>
    <col min="11" max="11" width="13" customWidth="1"/>
    <col min="12" max="12" width="4.85546875" customWidth="1"/>
    <col min="13" max="13" width="12.85546875" customWidth="1"/>
    <col min="14" max="14" width="5.140625" customWidth="1"/>
    <col min="15" max="15" width="12.5703125" customWidth="1"/>
    <col min="16" max="16" width="4.42578125" customWidth="1"/>
  </cols>
  <sheetData>
    <row r="1" spans="1:16" x14ac:dyDescent="0.25">
      <c r="O1" s="12" t="s">
        <v>20</v>
      </c>
    </row>
    <row r="2" spans="1:16" x14ac:dyDescent="0.25">
      <c r="O2" s="12" t="s">
        <v>22</v>
      </c>
    </row>
    <row r="3" spans="1:16" ht="18" x14ac:dyDescent="0.25">
      <c r="M3" s="10"/>
      <c r="O3" s="11" t="s">
        <v>21</v>
      </c>
      <c r="P3" s="9"/>
    </row>
    <row r="4" spans="1:16" x14ac:dyDescent="0.25">
      <c r="A4" s="1" t="s">
        <v>16</v>
      </c>
    </row>
    <row r="6" spans="1:16" x14ac:dyDescent="0.25">
      <c r="C6" s="5">
        <v>2023</v>
      </c>
      <c r="D6" s="5"/>
      <c r="E6" s="5">
        <v>2024</v>
      </c>
      <c r="F6" s="5"/>
      <c r="G6" s="5">
        <v>2025</v>
      </c>
      <c r="H6" s="5"/>
      <c r="I6" s="5" t="s">
        <v>9</v>
      </c>
      <c r="J6" s="5"/>
      <c r="K6" s="5" t="s">
        <v>7</v>
      </c>
      <c r="L6" s="5"/>
      <c r="M6" s="5" t="s">
        <v>8</v>
      </c>
      <c r="N6" s="5"/>
      <c r="O6" s="5" t="s">
        <v>10</v>
      </c>
    </row>
    <row r="8" spans="1:16" x14ac:dyDescent="0.25">
      <c r="A8" t="s">
        <v>17</v>
      </c>
      <c r="C8" s="2">
        <v>26754117</v>
      </c>
      <c r="D8" s="2"/>
      <c r="E8" s="4">
        <v>15021836</v>
      </c>
      <c r="F8" s="2"/>
      <c r="G8" s="2">
        <v>33401389</v>
      </c>
      <c r="H8" s="2"/>
      <c r="I8" s="2">
        <v>31459927.475711714</v>
      </c>
      <c r="J8" s="2"/>
      <c r="K8" s="2">
        <v>-11732281</v>
      </c>
      <c r="L8" s="2"/>
      <c r="M8" s="2">
        <v>18379553</v>
      </c>
      <c r="N8" s="2"/>
      <c r="O8" s="2">
        <f>I8-G8</f>
        <v>-1941461.5242882855</v>
      </c>
    </row>
    <row r="10" spans="1:16" x14ac:dyDescent="0.25">
      <c r="A10" t="s">
        <v>5</v>
      </c>
      <c r="C10" s="2">
        <v>-1203052</v>
      </c>
      <c r="D10" s="2"/>
      <c r="E10" s="2">
        <v>-891686</v>
      </c>
      <c r="F10" s="2"/>
      <c r="G10" s="2">
        <v>2001337</v>
      </c>
      <c r="H10" s="2"/>
      <c r="I10" s="2">
        <v>4025954.6777348202</v>
      </c>
      <c r="J10" s="2"/>
      <c r="K10" s="2">
        <v>311366</v>
      </c>
      <c r="L10" s="2"/>
      <c r="M10" s="2">
        <v>2893023</v>
      </c>
      <c r="N10" s="2"/>
      <c r="O10" s="2">
        <f>I10-G10</f>
        <v>2024617.6777348202</v>
      </c>
      <c r="P10" s="2"/>
    </row>
    <row r="11" spans="1:16" x14ac:dyDescent="0.25">
      <c r="A11" t="s">
        <v>6</v>
      </c>
      <c r="C11" s="2">
        <v>5847421</v>
      </c>
      <c r="D11" s="2"/>
      <c r="E11" s="2">
        <v>3117367</v>
      </c>
      <c r="F11" s="2"/>
      <c r="G11" s="2">
        <v>3175074</v>
      </c>
      <c r="H11" s="2"/>
      <c r="I11" s="2">
        <v>1139331.3628786707</v>
      </c>
      <c r="J11" s="2"/>
      <c r="K11" s="2">
        <v>-2730054</v>
      </c>
      <c r="L11" s="2"/>
      <c r="M11" s="2">
        <v>57707</v>
      </c>
      <c r="N11" s="2"/>
      <c r="O11" s="2">
        <f>I11-G11</f>
        <v>-2035742.6371213293</v>
      </c>
      <c r="P11" s="2"/>
    </row>
    <row r="12" spans="1:16" x14ac:dyDescent="0.25">
      <c r="A12" s="1" t="s">
        <v>12</v>
      </c>
      <c r="B12" s="1"/>
      <c r="C12" s="3">
        <f>SUM(C10:C11)</f>
        <v>4644369</v>
      </c>
      <c r="D12" s="3"/>
      <c r="E12" s="3">
        <f>SUM(E10:E11)</f>
        <v>2225681</v>
      </c>
      <c r="F12" s="3"/>
      <c r="G12" s="3">
        <f>SUM(G10:G11)</f>
        <v>5176411</v>
      </c>
      <c r="H12" s="3"/>
      <c r="I12" s="3">
        <f>SUM(I10:I11)</f>
        <v>5165286.0406134911</v>
      </c>
      <c r="J12" s="3"/>
      <c r="K12" s="3">
        <f>E12-C12</f>
        <v>-2418688</v>
      </c>
      <c r="L12" s="3" t="s">
        <v>0</v>
      </c>
      <c r="M12" s="3">
        <f>G12-E12</f>
        <v>2950730</v>
      </c>
      <c r="N12" s="3" t="s">
        <v>1</v>
      </c>
      <c r="O12" s="3">
        <f>I12-G12</f>
        <v>-11124.959386508912</v>
      </c>
      <c r="P12" s="3" t="s">
        <v>2</v>
      </c>
    </row>
    <row r="13" spans="1:16" x14ac:dyDescent="0.25">
      <c r="C13" s="2"/>
      <c r="D13" s="2"/>
      <c r="E13" s="2"/>
      <c r="F13" s="2"/>
      <c r="G13" s="2"/>
      <c r="H13" s="2"/>
      <c r="I13" s="2"/>
      <c r="J13" s="2"/>
      <c r="K13" s="2"/>
      <c r="L13" s="2"/>
      <c r="M13" s="2"/>
      <c r="N13" s="2"/>
      <c r="O13" s="2"/>
      <c r="P13" s="2"/>
    </row>
    <row r="14" spans="1:16" x14ac:dyDescent="0.25">
      <c r="A14" t="s">
        <v>3</v>
      </c>
      <c r="C14" s="2">
        <v>-1059221</v>
      </c>
      <c r="D14" s="2"/>
      <c r="E14" s="2">
        <v>-745725</v>
      </c>
      <c r="F14" s="2"/>
      <c r="G14" s="2">
        <v>544377</v>
      </c>
      <c r="H14" s="2"/>
      <c r="I14" s="2">
        <v>1403129.62695245</v>
      </c>
      <c r="J14" s="2"/>
      <c r="K14" s="2">
        <v>313496</v>
      </c>
      <c r="L14" s="2"/>
      <c r="M14" s="2">
        <v>1290102</v>
      </c>
      <c r="N14" s="2"/>
      <c r="O14" s="2">
        <f>I14-G14</f>
        <v>858752.62695245002</v>
      </c>
      <c r="P14" s="2"/>
    </row>
    <row r="15" spans="1:16" x14ac:dyDescent="0.25">
      <c r="A15" t="s">
        <v>4</v>
      </c>
      <c r="C15" s="2">
        <v>2405631</v>
      </c>
      <c r="D15" s="2"/>
      <c r="E15" s="2">
        <v>1492552</v>
      </c>
      <c r="F15" s="2"/>
      <c r="G15" s="2">
        <v>2485394</v>
      </c>
      <c r="H15" s="2"/>
      <c r="I15" s="2">
        <v>1535069.7926286431</v>
      </c>
      <c r="J15" s="2"/>
      <c r="K15" s="2">
        <v>-913079</v>
      </c>
      <c r="L15" s="2"/>
      <c r="M15" s="2">
        <v>992842</v>
      </c>
      <c r="N15" s="2"/>
      <c r="O15" s="2">
        <f>I15-G15</f>
        <v>-950324.2073713569</v>
      </c>
      <c r="P15" s="2"/>
    </row>
    <row r="16" spans="1:16" x14ac:dyDescent="0.25">
      <c r="A16" s="1" t="s">
        <v>14</v>
      </c>
      <c r="B16" s="1"/>
      <c r="C16" s="3">
        <f>SUM(C14:C15)</f>
        <v>1346410</v>
      </c>
      <c r="D16" s="3"/>
      <c r="E16" s="3">
        <f>SUM(E14:E15)</f>
        <v>746827</v>
      </c>
      <c r="F16" s="3"/>
      <c r="G16" s="3">
        <f>SUM(G14:G15)</f>
        <v>3029771</v>
      </c>
      <c r="H16" s="3"/>
      <c r="I16" s="3">
        <f>SUM(I14:I15)+1</f>
        <v>2938200.4195810929</v>
      </c>
      <c r="J16" s="3"/>
      <c r="K16" s="3">
        <f>E16-C16</f>
        <v>-599583</v>
      </c>
      <c r="L16" s="3" t="s">
        <v>0</v>
      </c>
      <c r="M16" s="3">
        <f>G16-E16</f>
        <v>2282944</v>
      </c>
      <c r="N16" s="3" t="s">
        <v>1</v>
      </c>
      <c r="O16" s="3">
        <f>I16-G16</f>
        <v>-91570.580418907106</v>
      </c>
      <c r="P16" s="3" t="s">
        <v>2</v>
      </c>
    </row>
    <row r="17" spans="1:16" x14ac:dyDescent="0.25">
      <c r="C17" s="2"/>
      <c r="D17" s="2"/>
      <c r="E17" s="2"/>
      <c r="F17" s="2"/>
      <c r="G17" s="2"/>
      <c r="H17" s="2"/>
      <c r="I17" s="2"/>
      <c r="J17" s="2"/>
      <c r="K17" s="2"/>
      <c r="L17" s="2"/>
      <c r="M17" s="2"/>
      <c r="N17" s="2"/>
      <c r="O17" s="2"/>
      <c r="P17" s="2"/>
    </row>
    <row r="18" spans="1:16" x14ac:dyDescent="0.25">
      <c r="A18" s="1" t="s">
        <v>13</v>
      </c>
      <c r="B18" s="1"/>
      <c r="C18" s="3">
        <f>C16+C12</f>
        <v>5990779</v>
      </c>
      <c r="D18" s="3"/>
      <c r="E18" s="3">
        <f>E16+E12</f>
        <v>2972508</v>
      </c>
      <c r="F18" s="3"/>
      <c r="G18" s="3">
        <f>G16+G12</f>
        <v>8206182</v>
      </c>
      <c r="H18" s="3"/>
      <c r="I18" s="3">
        <f>I16+I12</f>
        <v>8103486.460194584</v>
      </c>
      <c r="J18" s="3"/>
      <c r="K18" s="3">
        <f>K16+K12</f>
        <v>-3018271</v>
      </c>
      <c r="L18" s="3"/>
      <c r="M18" s="3">
        <f>M16+M12</f>
        <v>5233674</v>
      </c>
      <c r="N18" s="3"/>
      <c r="O18" s="3">
        <f>O16+O12</f>
        <v>-102695.53980541602</v>
      </c>
      <c r="P18" s="2"/>
    </row>
    <row r="19" spans="1:16" x14ac:dyDescent="0.25">
      <c r="C19" s="2"/>
      <c r="D19" s="2"/>
      <c r="E19" s="2"/>
      <c r="F19" s="2"/>
      <c r="G19" s="2"/>
      <c r="H19" s="2"/>
      <c r="I19" s="2"/>
      <c r="J19" s="2"/>
      <c r="K19" s="2"/>
      <c r="L19" s="2"/>
      <c r="M19" s="2"/>
      <c r="N19" s="2"/>
      <c r="O19" s="2"/>
      <c r="P19" s="2"/>
    </row>
    <row r="21" spans="1:16" ht="33.950000000000003" customHeight="1" x14ac:dyDescent="0.25">
      <c r="A21" s="6" t="s">
        <v>15</v>
      </c>
      <c r="B21" s="6"/>
      <c r="C21" s="6"/>
      <c r="D21" s="6"/>
      <c r="E21" s="6"/>
      <c r="F21" s="6"/>
      <c r="G21" s="6"/>
      <c r="H21" s="6"/>
      <c r="I21" s="6"/>
      <c r="J21" s="6"/>
      <c r="K21" s="6"/>
      <c r="L21" s="6"/>
    </row>
    <row r="23" spans="1:16" x14ac:dyDescent="0.25">
      <c r="A23" s="8" t="s">
        <v>11</v>
      </c>
      <c r="B23" s="8"/>
      <c r="C23" s="8"/>
      <c r="D23" s="8"/>
      <c r="E23" s="8"/>
      <c r="F23" s="8"/>
      <c r="G23" s="8"/>
      <c r="H23" s="8"/>
      <c r="I23" s="8"/>
      <c r="J23" s="8"/>
      <c r="K23" s="8"/>
      <c r="L23" s="8"/>
    </row>
    <row r="25" spans="1:16" ht="41.65" customHeight="1" x14ac:dyDescent="0.25">
      <c r="A25" s="7" t="s">
        <v>19</v>
      </c>
      <c r="B25" s="7"/>
      <c r="C25" s="7"/>
      <c r="D25" s="7"/>
      <c r="E25" s="7"/>
      <c r="F25" s="7"/>
      <c r="G25" s="7"/>
      <c r="H25" s="7"/>
      <c r="I25" s="7"/>
      <c r="J25" s="7"/>
      <c r="K25" s="7"/>
      <c r="L25" s="7"/>
    </row>
    <row r="27" spans="1:16" x14ac:dyDescent="0.25">
      <c r="A27" t="s">
        <v>18</v>
      </c>
    </row>
  </sheetData>
  <mergeCells count="3">
    <mergeCell ref="A21:L21"/>
    <mergeCell ref="A25:L25"/>
    <mergeCell ref="A23:L23"/>
  </mergeCells>
  <pageMargins left="0.7" right="0.7" top="0.75" bottom="0.75" header="0.3" footer="0.3"/>
  <pageSetup scale="53"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Operating </vt:lpstr>
      <vt:lpstr>'Operating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Romero \ Michael</dc:creator>
  <cp:lastModifiedBy>LaRock \ Ashley</cp:lastModifiedBy>
  <dcterms:created xsi:type="dcterms:W3CDTF">2025-02-28T14:30:33Z</dcterms:created>
  <dcterms:modified xsi:type="dcterms:W3CDTF">2026-06-29T14:37:57Z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23.1.5.0</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947a1fde-c8be-4c20-8c7b-f454003857ee_Enabled">
    <vt:lpwstr>true</vt:lpwstr>
  </property>
  <property fmtid="{D5CDD505-2E9C-101B-9397-08002B2CF9AE}" pid="6" name="MSIP_Label_947a1fde-c8be-4c20-8c7b-f454003857ee_SetDate">
    <vt:lpwstr>2026-02-23T14:29:08Z</vt:lpwstr>
  </property>
  <property fmtid="{D5CDD505-2E9C-101B-9397-08002B2CF9AE}" pid="7" name="MSIP_Label_947a1fde-c8be-4c20-8c7b-f454003857ee_Method">
    <vt:lpwstr>Privileged</vt:lpwstr>
  </property>
  <property fmtid="{D5CDD505-2E9C-101B-9397-08002B2CF9AE}" pid="8" name="MSIP_Label_947a1fde-c8be-4c20-8c7b-f454003857ee_Name">
    <vt:lpwstr>CONFIDENTIAL</vt:lpwstr>
  </property>
  <property fmtid="{D5CDD505-2E9C-101B-9397-08002B2CF9AE}" pid="9" name="MSIP_Label_947a1fde-c8be-4c20-8c7b-f454003857ee_SiteId">
    <vt:lpwstr>179d26d3-3e59-4051-9377-05d3820e617c</vt:lpwstr>
  </property>
  <property fmtid="{D5CDD505-2E9C-101B-9397-08002B2CF9AE}" pid="10" name="MSIP_Label_947a1fde-c8be-4c20-8c7b-f454003857ee_ActionId">
    <vt:lpwstr>131c5328-bfca-4a19-beff-0178bbc1c652</vt:lpwstr>
  </property>
  <property fmtid="{D5CDD505-2E9C-101B-9397-08002B2CF9AE}" pid="11" name="MSIP_Label_947a1fde-c8be-4c20-8c7b-f454003857ee_ContentBits">
    <vt:lpwstr>0</vt:lpwstr>
  </property>
  <property fmtid="{D5CDD505-2E9C-101B-9397-08002B2CF9AE}" pid="12" name="MSIP_Label_947a1fde-c8be-4c20-8c7b-f454003857ee_Tag">
    <vt:lpwstr>10, 0, 1, 1</vt:lpwstr>
  </property>
</Properties>
</file>