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u939527\AppData\Local\Temp\notesC9812B\"/>
    </mc:Choice>
  </mc:AlternateContent>
  <xr:revisionPtr revIDLastSave="0" documentId="13_ncr:1_{6C8BD974-7449-4EED-B5A2-022F1A3E232F}" xr6:coauthVersionLast="47" xr6:coauthVersionMax="47" xr10:uidLastSave="{00000000-0000-0000-0000-000000000000}"/>
  <bookViews>
    <workbookView xWindow="-120" yWindow="-120" windowWidth="29040" windowHeight="15840" xr2:uid="{3DA7132F-6F7C-4EBB-A63B-71C7299E2895}"/>
  </bookViews>
  <sheets>
    <sheet name="Staff 3-19 Attachment A" sheetId="2" r:id="rId1"/>
  </sheets>
  <definedNames>
    <definedName name="__SCH33">#REF!</definedName>
    <definedName name="__SCH6">#N/A</definedName>
    <definedName name="_Order1" hidden="1">255</definedName>
    <definedName name="_Order2" hidden="1">255</definedName>
    <definedName name="_Regression_Int" hidden="1">1</definedName>
    <definedName name="_SCH33">#REF!</definedName>
    <definedName name="_SCH6">#N/A</definedName>
    <definedName name="a" hidden="1">{"'Server Configuration'!$A$1:$DB$281"}</definedName>
    <definedName name="a_1" hidden="1">{"'Server Configuration'!$A$1:$DB$281"}</definedName>
    <definedName name="Active">#REF!</definedName>
    <definedName name="adjno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input2">#REF!</definedName>
    <definedName name="Ainputvol">#REF!</definedName>
    <definedName name="ali" hidden="1">{"'Server Configuration'!$A$1:$DB$281"}</definedName>
    <definedName name="AllData">OFFSET(#REF!,0,0,COUNTA(#REF!),COUNTA(#REF!))</definedName>
    <definedName name="ALLOC">#REF!</definedName>
    <definedName name="Application_Fees">#REF!</definedName>
    <definedName name="ASD">#REF!</definedName>
    <definedName name="AVG_BANK_BAL">#REF!</definedName>
    <definedName name="Avg_Mo_pmt">#REF!</definedName>
    <definedName name="AVGrate">#REF!</definedName>
    <definedName name="b" hidden="1">{"'Server Configuration'!$A$1:$DB$281"}</definedName>
    <definedName name="b_1" hidden="1">{"'Server Configuration'!$A$1:$DB$281"}</definedName>
    <definedName name="bdate">#REF!</definedName>
    <definedName name="Binputrusum">#REF!</definedName>
    <definedName name="binputsum">#REF!</definedName>
    <definedName name="binputsumru">#REF!</definedName>
    <definedName name="binputvol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MSGRADE">#REF!</definedName>
    <definedName name="BTU">#REF!</definedName>
    <definedName name="case">#REF!</definedName>
    <definedName name="CCCfeeadj">#REF!</definedName>
    <definedName name="CCCvoladj">#REF!</definedName>
    <definedName name="Central_Call_Handling_Charge">#REF!</definedName>
    <definedName name="CInputChg">#REF!</definedName>
    <definedName name="Cinputvol">#REF!</definedName>
    <definedName name="co">#REF!</definedName>
    <definedName name="Commodity">#REF!</definedName>
    <definedName name="company">#REF!</definedName>
    <definedName name="CONAME">#REF!</definedName>
    <definedName name="curr_cust_pmts">#REF!</definedName>
    <definedName name="D">{"'Server Configuration'!$A$1:$DB$281"}</definedName>
    <definedName name="D_1">{"'Server Configuration'!$A$1:$DB$281"}</definedName>
    <definedName name="D_2">{"'Server Configuration'!$A$1:$DB$281"}</definedName>
    <definedName name="da">{"'Server Configuration'!$A$1:$DB$281"}</definedName>
    <definedName name="da_1">{"'Server Configuration'!$A$1:$DB$281"}</definedName>
    <definedName name="dad" hidden="1">{"'Server Configuration'!$A$1:$DB$281"}</definedName>
    <definedName name="_xlnm.Database">#REF!</definedName>
    <definedName name="date">#REF!</definedName>
    <definedName name="dateb">#REF!</definedName>
    <definedName name="datef">#REF!</definedName>
    <definedName name="DEBT">#REF!</definedName>
    <definedName name="E_factor_amt">#REF!</definedName>
    <definedName name="EA">#REF!</definedName>
    <definedName name="EGC">#REF!</definedName>
    <definedName name="EGCDATE">#REF!</definedName>
    <definedName name="ENDrate">#REF!</definedName>
    <definedName name="Enrolled">#REF!</definedName>
    <definedName name="EQUITY">#REF!</definedName>
    <definedName name="Est_Enrollment">#REF!</definedName>
    <definedName name="fbdate">#REF!</definedName>
    <definedName name="FDATE">#REF!</definedName>
    <definedName name="FICA">#REF!</definedName>
    <definedName name="FindRef">OFFSET(#REF!,0,0,COUNTA(#REF!),1)</definedName>
    <definedName name="Grade">#REF!</definedName>
    <definedName name="HoursPerDay">7.5</definedName>
    <definedName name="ht" hidden="1">{"'Server Configuration'!$A$1:$DB$281"}</definedName>
    <definedName name="ht_1" hidden="1">{"'Server Configuration'!$A$1:$DB$281"}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2" hidden="1">{"'Server Configuration'!$A$1:$DB$281"}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Title" hidden="1">"Asset Tracking 2_9_01"</definedName>
    <definedName name="Ibaselineunits">#REF!</definedName>
    <definedName name="IBM">{"'Server Configuration'!$A$1:$DB$281"}</definedName>
    <definedName name="IC">{"'Server Configuration'!$A$1:$DB$281"}</definedName>
    <definedName name="IRefbase">#REF!</definedName>
    <definedName name="Irefbaseunits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inputvol">#REF!</definedName>
    <definedName name="ITIbaselineunits">#REF!</definedName>
    <definedName name="ITNetArcCharge">#REF!</definedName>
    <definedName name="ITnetservfee">#REF!</definedName>
    <definedName name="ITrefbaselineunits">#REF!</definedName>
    <definedName name="JTC">#REF!</definedName>
    <definedName name="lookup">#REF!</definedName>
    <definedName name="NCSCLB" hidden="1">{"'Server Configuration'!$A$1:$DB$281"}</definedName>
    <definedName name="NvsAnswerCol">"'[PYR_SVC_BLUERI_AP IMAGES.xls]AVG FXrates'!$A$4:$A$21"</definedName>
    <definedName name="NvsASD">"V2001-09-30"</definedName>
    <definedName name="NvsASD_1">"V2007-09-30"</definedName>
    <definedName name="NvsASD_1_1">"V2012-06-30"</definedName>
    <definedName name="NvsAutoDrillOk">"VN"</definedName>
    <definedName name="NvsElapsedTime">0.00477291666902602</definedName>
    <definedName name="NvsElapsedTime_1">0.000219907407881692</definedName>
    <definedName name="NvsElapsedTime_1_1">0.00020833333110204</definedName>
    <definedName name="NvsElapsedTime_2">0.000219907407881692</definedName>
    <definedName name="NvsEndTime">35706.4988658565</definedName>
    <definedName name="NvsEndTime_1">39363.4914467593</definedName>
    <definedName name="NvsEndTime_1_1">41099.6144444444</definedName>
    <definedName name="NvsEndTime_2">39363.4914467593</definedName>
    <definedName name="NvsInstLang">"VENG"</definedName>
    <definedName name="NvsInstSpec">"%,FDEPTID,VHS9PW"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"V2000-01-01"</definedName>
    <definedName name="NvsPanelEffdt_1">"V2099-01-01"</definedName>
    <definedName name="NvsPanelSetid">"VSHARE"</definedName>
    <definedName name="NvsParentRef">"'[PYR_SVC_BLUERI_BS-1003.xls]Balance Sheet'!$I$13"</definedName>
    <definedName name="NvsReqBU">"VPSC"</definedName>
    <definedName name="NvsReqBU_1">"V00012"</definedName>
    <definedName name="NvsReqBUOnly">"VN"</definedName>
    <definedName name="NvsReqBUOnly_1">"VY"</definedName>
    <definedName name="NvsStyleNme">"NiSource Corporate.xls"</definedName>
    <definedName name="NvsTransLed">"VN"</definedName>
    <definedName name="NvsTreeASD">"V2001-09-30"</definedName>
    <definedName name="NvsTreeASD_1">"V2007-09-30"</definedName>
    <definedName name="NvsTreeASD_1_1">"V2012-06-30"</definedName>
    <definedName name="NvsValTbl.ACCOUNT">"GL_ACCOUNT_TBL"</definedName>
    <definedName name="NvsValTbl.BOOK_CODE">"BOOK_CODE_TBL"</definedName>
    <definedName name="NvsValTbl.BUSINESS_UNIT">"BUS_UNIT_TBL_GL"</definedName>
    <definedName name="NvsValTbl.CURRENCY_CD">"CURRENCY_CD_TBL"</definedName>
    <definedName name="NvsValTbl.DEPTID">"DEPARTMENT_TBL"</definedName>
    <definedName name="NvsValTbl.LEDGER">"LED_DEFN_TBL"</definedName>
    <definedName name="NvsValTbl.PRODUCT">"PRODUCT_TBL"</definedName>
    <definedName name="NvsValTbl.PROGRAM_CODE">"PROGRAM_TBL"</definedName>
    <definedName name="NvsValTbl.SCENARIO">"BD_SCENARIO_TBL"</definedName>
    <definedName name="OPEB_Credit">#REF!</definedName>
    <definedName name="PerInvoiceLookup">OFFSET(#REF!,0,0,COUNTA(#REF!),COUNTA(#REF!))</definedName>
    <definedName name="_xlnm.Print_Area" localSheetId="0">'Staff 3-19 Attachment A'!$A$1:$M$36</definedName>
    <definedName name="productlist">#REF!</definedName>
    <definedName name="proj_cust_pmts">#REF!</definedName>
    <definedName name="_xlnm.Recorder">#REF!</definedName>
    <definedName name="RefFunction">#REF!</definedName>
    <definedName name="RefGrade">#REF!</definedName>
    <definedName name="RefJobTitle">#REF!</definedName>
    <definedName name="REVALLOC">#REF!</definedName>
    <definedName name="Rusty" hidden="1">{"'Server Configuration'!$A$1:$DB$281"}</definedName>
    <definedName name="SMK">#REF!</definedName>
    <definedName name="tol">0.001</definedName>
    <definedName name="TYDESC">#REF!</definedName>
    <definedName name="Usage_per_Cust">#REF!</definedName>
    <definedName name="usd">#REF!</definedName>
    <definedName name="wit">#REF!</definedName>
    <definedName name="Witness">#REF!</definedName>
    <definedName name="WORKAREA">#REF!</definedName>
    <definedName name="WorkingDaysPerYear">210</definedName>
    <definedName name="Xre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2" l="1"/>
  <c r="A32" i="2" s="1"/>
  <c r="A33" i="2" s="1"/>
  <c r="A34" i="2" s="1"/>
  <c r="A35" i="2" s="1"/>
  <c r="A36" i="2" s="1"/>
  <c r="A30" i="2"/>
  <c r="A21" i="2"/>
  <c r="A14" i="2"/>
  <c r="A15" i="2"/>
  <c r="A16" i="2"/>
  <c r="A17" i="2"/>
  <c r="A18" i="2" s="1"/>
  <c r="A19" i="2" s="1"/>
  <c r="A20" i="2" s="1"/>
  <c r="A13" i="2"/>
  <c r="L21" i="2" l="1"/>
  <c r="L36" i="2"/>
</calcChain>
</file>

<file path=xl/sharedStrings.xml><?xml version="1.0" encoding="utf-8"?>
<sst xmlns="http://schemas.openxmlformats.org/spreadsheetml/2006/main" count="176" uniqueCount="53">
  <si>
    <t>Account</t>
  </si>
  <si>
    <t>Amount</t>
  </si>
  <si>
    <t>Category</t>
  </si>
  <si>
    <t>Description</t>
  </si>
  <si>
    <t>Vendor / Description</t>
  </si>
  <si>
    <t>Consulting</t>
  </si>
  <si>
    <t>Information Technology</t>
  </si>
  <si>
    <t>ACR03RB01</t>
  </si>
  <si>
    <t>Columbia Gas of Kentucky</t>
  </si>
  <si>
    <t>Case No. 2026-00099</t>
  </si>
  <si>
    <t>For The Twelve Months Ended August 31, 2025</t>
  </si>
  <si>
    <t>Line
No.</t>
  </si>
  <si>
    <t>Co</t>
  </si>
  <si>
    <t>Date</t>
  </si>
  <si>
    <t>Journal ID</t>
  </si>
  <si>
    <t>Cost
Element</t>
  </si>
  <si>
    <t>Vendor ID</t>
  </si>
  <si>
    <t>Invoice ID</t>
  </si>
  <si>
    <t>CKY</t>
  </si>
  <si>
    <t>Audit - Accounting</t>
  </si>
  <si>
    <t>N/A</t>
  </si>
  <si>
    <t>Manual Journal Vouchers - Various</t>
  </si>
  <si>
    <t>Other</t>
  </si>
  <si>
    <t>PAYACCMAN</t>
  </si>
  <si>
    <t>COR0054773</t>
  </si>
  <si>
    <t>COR0054834</t>
  </si>
  <si>
    <t>DELINVADJ</t>
  </si>
  <si>
    <t>Total CKY</t>
  </si>
  <si>
    <t>Various</t>
  </si>
  <si>
    <t>Total NCSC Billed to Columbia Gas Of Kentucky</t>
  </si>
  <si>
    <t xml:space="preserve">GPS Mapping System Accrual - C J Hughes Construction Company Inc. </t>
  </si>
  <si>
    <t xml:space="preserve">GPS Mapping System Accrual Reversal - C J Hughes Construction Company Inc. </t>
  </si>
  <si>
    <t xml:space="preserve">Silver KY GPS Mapping System Accrual - C J Hughes Construction Company Inc. </t>
  </si>
  <si>
    <t>Silver KY GPS Mapping System Accrual Reversal</t>
  </si>
  <si>
    <t>Comments</t>
  </si>
  <si>
    <t>Net of monthly accrual and accrual Reversals for Tata Consulting Services (TCS) from September 2024 though August 2025</t>
  </si>
  <si>
    <t>Accrual Reversal for Deloitte &amp; Touche LLP Invoice # 8005848023</t>
  </si>
  <si>
    <t>To Adjust Deloitte 2024 Invoices per new allocation</t>
  </si>
  <si>
    <t>Accrual Reversal for August 2025 Accenture WAM R2 MS- S</t>
  </si>
  <si>
    <r>
      <t xml:space="preserve">WiPro Information Technology Monthly Accruals	                                 $334,047.86 
Tata Consultancy Services (TCS) Monthly Accruals	                           $242,558.22
Accrual for CGI Technologies and Solutions Inc.- PRJ0014983           $62,570.00 
Accrual for TMG Utility Advisory Services Inc. 	                                        $6,661.20 
Accrual for Ernst &amp; Young Professional Services	                                   $6,073.06 
IT Project Reclass Entries	                                                                    $(10,262.77)
Net IT Project Accrual Activity	                                                               $(28,293.67)
</t>
    </r>
    <r>
      <rPr>
        <b/>
        <sz val="11"/>
        <color rgb="FF000000"/>
        <rFont val="Arial"/>
        <family val="2"/>
      </rPr>
      <t xml:space="preserve">Total	                                                                                                      $613,353.90 </t>
    </r>
  </si>
  <si>
    <t>Accrual Reversal Invoice Number-00055907-Corporate Thread:Porters Midwest Uniform Center Inc.</t>
  </si>
  <si>
    <r>
      <t xml:space="preserve">Accruals for Stonelaural Consulting Inc.                                                                $8,793.00      Accrual for Robert M. Bryce - Speaker invited to the Supply Chain Summit            $475.33
</t>
    </r>
    <r>
      <rPr>
        <b/>
        <sz val="11"/>
        <color rgb="FF000000"/>
        <rFont val="Arial"/>
        <family val="2"/>
      </rPr>
      <t xml:space="preserve">Total                                                                                                                       $9,268.33                                                                                                                                       </t>
    </r>
  </si>
  <si>
    <r>
      <t xml:space="preserve">To move McKinsey invoices from Ariba clearing to expense	                 $46,965.00
Tata Consultancy Services (TCS) Monthly Accruals	                             $44,745.88
The Boston Consulting Group reclass from Cost Element 5010	          $34,770.00
Accrual for Ducharme McMillen Tax Consultants	                                   $13,641.48 
McKinsey Customer Affordability Accrual - August	                                 $15,607.80
WiPro Information Technology Monthly Accruals	                                    $15,020.31 
Reclass from Account 930.2	                                                                     $4,340.30 
Net Accrual Activity	                                                                                     $2,071.38
</t>
    </r>
    <r>
      <rPr>
        <b/>
        <sz val="11"/>
        <color rgb="FF000000"/>
        <rFont val="Arial"/>
        <family val="2"/>
      </rPr>
      <t xml:space="preserve">Total	                                                                                                       $177,162.15 </t>
    </r>
  </si>
  <si>
    <t xml:space="preserve">Power Plan Correcting Journal Entry for cancelled / transferred work orders </t>
  </si>
  <si>
    <t>Accrual for Deloitte &amp; Touche LLP Invoice # 8005848023 shown on Line 16 of Staff 1-6 Attachment B</t>
  </si>
  <si>
    <t>Reclass from Account 930.2 to Account 923 shown in above in Line 4</t>
  </si>
  <si>
    <t>KY PSC Case No. 2026-00099</t>
  </si>
  <si>
    <t xml:space="preserve">Attachment A </t>
  </si>
  <si>
    <t>Page 1 of 1</t>
  </si>
  <si>
    <t>Staff 3-19</t>
  </si>
  <si>
    <t>Professional Services Expense Detail - "Manual Journal Vouchers - Various" - Columbia Gas Of Kentucky</t>
  </si>
  <si>
    <t>Professional Services Expense Detail - "Manual Journal Vouchers - Various" - NCSC Billed to Columbia Gas Of Kentucky</t>
  </si>
  <si>
    <t>Respondents: Elizabeth N. Davis and George B. Jonda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</si>
</sst>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4" fontId="5" fillId="0" borderId="0" xfId="0" applyNumberFormat="1" applyFont="1" applyAlignment="1">
      <alignment horizontal="center" vertical="center"/>
    </xf>
    <xf numFmtId="44" fontId="5" fillId="0" borderId="0" xfId="1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 readingOrder="1"/>
    </xf>
    <xf numFmtId="0" fontId="7" fillId="2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44" fontId="4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A0015E28-DC00-4F82-B890-8909975F9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C864-9235-4C3D-864D-98A73A7FBC05}">
  <sheetPr>
    <tabColor rgb="FF00B050"/>
    <pageSetUpPr fitToPage="1"/>
  </sheetPr>
  <dimension ref="A1:N36"/>
  <sheetViews>
    <sheetView tabSelected="1" view="pageLayout" topLeftCell="E1" zoomScaleNormal="100" zoomScaleSheetLayoutView="100" workbookViewId="0">
      <selection activeCell="M5" sqref="M5"/>
    </sheetView>
  </sheetViews>
  <sheetFormatPr defaultRowHeight="15" x14ac:dyDescent="0.25"/>
  <cols>
    <col min="1" max="1" width="5.5703125" bestFit="1" customWidth="1"/>
    <col min="2" max="2" width="10.85546875" customWidth="1"/>
    <col min="3" max="3" width="8" bestFit="1" customWidth="1"/>
    <col min="4" max="4" width="10.140625" bestFit="1" customWidth="1"/>
    <col min="5" max="5" width="14" bestFit="1" customWidth="1"/>
    <col min="6" max="6" width="23" bestFit="1" customWidth="1"/>
    <col min="7" max="7" width="9.28515625" bestFit="1" customWidth="1"/>
    <col min="8" max="8" width="34" bestFit="1" customWidth="1"/>
    <col min="9" max="9" width="11" customWidth="1"/>
    <col min="10" max="10" width="11.140625" customWidth="1"/>
    <col min="11" max="11" width="12.7109375" bestFit="1" customWidth="1"/>
    <col min="12" max="12" width="14" bestFit="1" customWidth="1"/>
    <col min="13" max="13" width="83" customWidth="1"/>
  </cols>
  <sheetData>
    <row r="1" spans="1:13" x14ac:dyDescent="0.25">
      <c r="M1" s="24" t="s">
        <v>46</v>
      </c>
    </row>
    <row r="2" spans="1:13" x14ac:dyDescent="0.25">
      <c r="M2" s="24" t="s">
        <v>49</v>
      </c>
    </row>
    <row r="3" spans="1:13" x14ac:dyDescent="0.25">
      <c r="M3" s="24" t="s">
        <v>47</v>
      </c>
    </row>
    <row r="4" spans="1:13" x14ac:dyDescent="0.25">
      <c r="M4" s="24" t="s">
        <v>52</v>
      </c>
    </row>
    <row r="5" spans="1:13" x14ac:dyDescent="0.25">
      <c r="M5" s="24" t="s">
        <v>48</v>
      </c>
    </row>
    <row r="7" spans="1:13" x14ac:dyDescent="0.25">
      <c r="A7" s="25" t="s">
        <v>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x14ac:dyDescent="0.25">
      <c r="A8" s="25" t="s">
        <v>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5">
      <c r="A9" s="25" t="s">
        <v>50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ht="15.75" thickBot="1" x14ac:dyDescent="0.3">
      <c r="A10" s="26" t="s">
        <v>10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30.75" thickBot="1" x14ac:dyDescent="0.3">
      <c r="A11" s="10" t="s">
        <v>11</v>
      </c>
      <c r="B11" s="11" t="s">
        <v>12</v>
      </c>
      <c r="C11" s="11" t="s">
        <v>13</v>
      </c>
      <c r="D11" s="11" t="s">
        <v>0</v>
      </c>
      <c r="E11" s="11" t="s">
        <v>14</v>
      </c>
      <c r="F11" s="11" t="s">
        <v>2</v>
      </c>
      <c r="G11" s="10" t="s">
        <v>15</v>
      </c>
      <c r="H11" s="10" t="s">
        <v>4</v>
      </c>
      <c r="I11" s="11" t="s">
        <v>16</v>
      </c>
      <c r="J11" s="11" t="s">
        <v>17</v>
      </c>
      <c r="K11" s="11" t="s">
        <v>3</v>
      </c>
      <c r="L11" s="11" t="s">
        <v>1</v>
      </c>
      <c r="M11" s="11" t="s">
        <v>34</v>
      </c>
    </row>
    <row r="12" spans="1:13" ht="28.5" x14ac:dyDescent="0.25">
      <c r="A12" s="12">
        <v>1</v>
      </c>
      <c r="B12" s="12" t="s">
        <v>18</v>
      </c>
      <c r="C12" s="13">
        <v>202503</v>
      </c>
      <c r="D12" s="13">
        <v>92300000</v>
      </c>
      <c r="E12" s="13" t="s">
        <v>7</v>
      </c>
      <c r="F12" s="13" t="s">
        <v>19</v>
      </c>
      <c r="G12" s="13">
        <v>3003</v>
      </c>
      <c r="H12" s="14" t="s">
        <v>21</v>
      </c>
      <c r="I12" s="13" t="s">
        <v>20</v>
      </c>
      <c r="J12" s="13" t="s">
        <v>20</v>
      </c>
      <c r="K12" s="13" t="s">
        <v>5</v>
      </c>
      <c r="L12" s="15">
        <v>4488</v>
      </c>
      <c r="M12" s="16" t="s">
        <v>44</v>
      </c>
    </row>
    <row r="13" spans="1:13" x14ac:dyDescent="0.25">
      <c r="A13" s="2">
        <f>A12+1</f>
        <v>2</v>
      </c>
      <c r="B13" s="2" t="s">
        <v>18</v>
      </c>
      <c r="C13" s="3">
        <v>202504</v>
      </c>
      <c r="D13" s="3">
        <v>92300000</v>
      </c>
      <c r="E13" s="3" t="s">
        <v>7</v>
      </c>
      <c r="F13" s="3" t="s">
        <v>19</v>
      </c>
      <c r="G13" s="3">
        <v>3003</v>
      </c>
      <c r="H13" s="4" t="s">
        <v>21</v>
      </c>
      <c r="I13" s="3" t="s">
        <v>20</v>
      </c>
      <c r="J13" s="3" t="s">
        <v>20</v>
      </c>
      <c r="K13" s="3" t="s">
        <v>5</v>
      </c>
      <c r="L13" s="6">
        <v>-4488</v>
      </c>
      <c r="M13" s="7" t="s">
        <v>36</v>
      </c>
    </row>
    <row r="14" spans="1:13" x14ac:dyDescent="0.25">
      <c r="A14" s="23">
        <f t="shared" ref="A14:A21" si="0">A13+1</f>
        <v>3</v>
      </c>
      <c r="B14" s="12" t="s">
        <v>18</v>
      </c>
      <c r="C14" s="13">
        <v>202409</v>
      </c>
      <c r="D14" s="13">
        <v>87000000</v>
      </c>
      <c r="E14" s="13" t="s">
        <v>23</v>
      </c>
      <c r="F14" s="13" t="s">
        <v>22</v>
      </c>
      <c r="G14" s="13">
        <v>3000</v>
      </c>
      <c r="H14" s="14" t="s">
        <v>21</v>
      </c>
      <c r="I14" s="13" t="s">
        <v>20</v>
      </c>
      <c r="J14" s="13" t="s">
        <v>20</v>
      </c>
      <c r="K14" s="13" t="s">
        <v>5</v>
      </c>
      <c r="L14" s="15">
        <v>-73732.48000000001</v>
      </c>
      <c r="M14" s="16" t="s">
        <v>33</v>
      </c>
    </row>
    <row r="15" spans="1:13" x14ac:dyDescent="0.25">
      <c r="A15" s="2">
        <f t="shared" si="0"/>
        <v>4</v>
      </c>
      <c r="B15" s="2" t="s">
        <v>18</v>
      </c>
      <c r="C15" s="3">
        <v>202410</v>
      </c>
      <c r="D15" s="3">
        <v>87000000</v>
      </c>
      <c r="E15" s="3" t="s">
        <v>23</v>
      </c>
      <c r="F15" s="3" t="s">
        <v>22</v>
      </c>
      <c r="G15" s="3">
        <v>3000</v>
      </c>
      <c r="H15" s="4" t="s">
        <v>21</v>
      </c>
      <c r="I15" s="3" t="s">
        <v>20</v>
      </c>
      <c r="J15" s="3" t="s">
        <v>20</v>
      </c>
      <c r="K15" s="3" t="s">
        <v>5</v>
      </c>
      <c r="L15" s="6">
        <v>13663.68</v>
      </c>
      <c r="M15" s="7" t="s">
        <v>32</v>
      </c>
    </row>
    <row r="16" spans="1:13" x14ac:dyDescent="0.25">
      <c r="A16" s="23">
        <f t="shared" si="0"/>
        <v>5</v>
      </c>
      <c r="B16" s="12" t="s">
        <v>18</v>
      </c>
      <c r="C16" s="13">
        <v>202412</v>
      </c>
      <c r="D16" s="13">
        <v>87000000</v>
      </c>
      <c r="E16" s="13" t="s">
        <v>23</v>
      </c>
      <c r="F16" s="13" t="s">
        <v>22</v>
      </c>
      <c r="G16" s="13">
        <v>3000</v>
      </c>
      <c r="H16" s="14" t="s">
        <v>21</v>
      </c>
      <c r="I16" s="13" t="s">
        <v>20</v>
      </c>
      <c r="J16" s="13" t="s">
        <v>20</v>
      </c>
      <c r="K16" s="13" t="s">
        <v>5</v>
      </c>
      <c r="L16" s="15">
        <v>-13034.16</v>
      </c>
      <c r="M16" s="16" t="s">
        <v>31</v>
      </c>
    </row>
    <row r="17" spans="1:14" x14ac:dyDescent="0.25">
      <c r="A17" s="2">
        <f t="shared" si="0"/>
        <v>6</v>
      </c>
      <c r="B17" s="2" t="s">
        <v>18</v>
      </c>
      <c r="C17" s="3">
        <v>202501</v>
      </c>
      <c r="D17" s="3">
        <v>87000000</v>
      </c>
      <c r="E17" s="3" t="s">
        <v>23</v>
      </c>
      <c r="F17" s="3" t="s">
        <v>22</v>
      </c>
      <c r="G17" s="3">
        <v>3000</v>
      </c>
      <c r="H17" s="4" t="s">
        <v>21</v>
      </c>
      <c r="I17" s="3" t="s">
        <v>20</v>
      </c>
      <c r="J17" s="3" t="s">
        <v>20</v>
      </c>
      <c r="K17" s="3" t="s">
        <v>5</v>
      </c>
      <c r="L17" s="6">
        <v>13034.16</v>
      </c>
      <c r="M17" s="7" t="s">
        <v>30</v>
      </c>
    </row>
    <row r="18" spans="1:14" x14ac:dyDescent="0.25">
      <c r="A18" s="23">
        <f t="shared" si="0"/>
        <v>7</v>
      </c>
      <c r="B18" s="12" t="s">
        <v>18</v>
      </c>
      <c r="C18" s="13">
        <v>202505</v>
      </c>
      <c r="D18" s="13">
        <v>88000000</v>
      </c>
      <c r="E18" s="13" t="s">
        <v>24</v>
      </c>
      <c r="F18" s="13" t="s">
        <v>22</v>
      </c>
      <c r="G18" s="13">
        <v>3000</v>
      </c>
      <c r="H18" s="14" t="s">
        <v>21</v>
      </c>
      <c r="I18" s="13" t="s">
        <v>20</v>
      </c>
      <c r="J18" s="13" t="s">
        <v>20</v>
      </c>
      <c r="K18" s="13" t="s">
        <v>5</v>
      </c>
      <c r="L18" s="15">
        <v>5304.6</v>
      </c>
      <c r="M18" s="16" t="s">
        <v>43</v>
      </c>
    </row>
    <row r="19" spans="1:14" x14ac:dyDescent="0.25">
      <c r="A19" s="2">
        <f t="shared" si="0"/>
        <v>8</v>
      </c>
      <c r="B19" s="2" t="s">
        <v>18</v>
      </c>
      <c r="C19" s="3">
        <v>202505</v>
      </c>
      <c r="D19" s="3">
        <v>88000000</v>
      </c>
      <c r="E19" s="3" t="s">
        <v>25</v>
      </c>
      <c r="F19" s="3" t="s">
        <v>22</v>
      </c>
      <c r="G19" s="3">
        <v>3000</v>
      </c>
      <c r="H19" s="4" t="s">
        <v>21</v>
      </c>
      <c r="I19" s="3" t="s">
        <v>20</v>
      </c>
      <c r="J19" s="3" t="s">
        <v>20</v>
      </c>
      <c r="K19" s="3" t="s">
        <v>5</v>
      </c>
      <c r="L19" s="6">
        <v>9107.36</v>
      </c>
      <c r="M19" s="9" t="s">
        <v>43</v>
      </c>
    </row>
    <row r="20" spans="1:14" ht="15.75" thickBot="1" x14ac:dyDescent="0.3">
      <c r="A20" s="23">
        <f t="shared" si="0"/>
        <v>9</v>
      </c>
      <c r="B20" s="12" t="s">
        <v>18</v>
      </c>
      <c r="C20" s="13">
        <v>202503</v>
      </c>
      <c r="D20" s="13">
        <v>92300000</v>
      </c>
      <c r="E20" s="13" t="s">
        <v>26</v>
      </c>
      <c r="F20" s="13" t="s">
        <v>22</v>
      </c>
      <c r="G20" s="13">
        <v>3003</v>
      </c>
      <c r="H20" s="14" t="s">
        <v>21</v>
      </c>
      <c r="I20" s="13" t="s">
        <v>20</v>
      </c>
      <c r="J20" s="13" t="s">
        <v>20</v>
      </c>
      <c r="K20" s="13" t="s">
        <v>5</v>
      </c>
      <c r="L20" s="15">
        <v>-423.82</v>
      </c>
      <c r="M20" s="16" t="s">
        <v>37</v>
      </c>
    </row>
    <row r="21" spans="1:14" ht="16.5" thickTop="1" thickBot="1" x14ac:dyDescent="0.3">
      <c r="A21" s="19">
        <f t="shared" si="0"/>
        <v>10</v>
      </c>
      <c r="B21" s="20" t="s">
        <v>27</v>
      </c>
      <c r="C21" s="20"/>
      <c r="D21" s="20"/>
      <c r="E21" s="20"/>
      <c r="F21" s="20"/>
      <c r="G21" s="20"/>
      <c r="H21" s="21"/>
      <c r="I21" s="20"/>
      <c r="J21" s="20"/>
      <c r="K21" s="20"/>
      <c r="L21" s="22">
        <f>SUM(L12:L20)</f>
        <v>-46080.66</v>
      </c>
      <c r="M21" s="20"/>
    </row>
    <row r="24" spans="1:14" x14ac:dyDescent="0.25">
      <c r="A24" s="25" t="s">
        <v>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"/>
    </row>
    <row r="25" spans="1:14" x14ac:dyDescent="0.25">
      <c r="A25" s="25" t="s">
        <v>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1"/>
    </row>
    <row r="26" spans="1:14" x14ac:dyDescent="0.25">
      <c r="A26" s="25" t="s">
        <v>51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1"/>
    </row>
    <row r="27" spans="1:14" ht="15.75" thickBot="1" x14ac:dyDescent="0.3">
      <c r="A27" s="26" t="s">
        <v>10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"/>
    </row>
    <row r="28" spans="1:14" ht="30.75" thickBot="1" x14ac:dyDescent="0.3">
      <c r="A28" s="10" t="s">
        <v>11</v>
      </c>
      <c r="B28" s="11" t="s">
        <v>12</v>
      </c>
      <c r="C28" s="11" t="s">
        <v>13</v>
      </c>
      <c r="D28" s="11" t="s">
        <v>0</v>
      </c>
      <c r="E28" s="11" t="s">
        <v>14</v>
      </c>
      <c r="F28" s="11" t="s">
        <v>2</v>
      </c>
      <c r="G28" s="10" t="s">
        <v>15</v>
      </c>
      <c r="H28" s="10" t="s">
        <v>4</v>
      </c>
      <c r="I28" s="11" t="s">
        <v>16</v>
      </c>
      <c r="J28" s="11" t="s">
        <v>17</v>
      </c>
      <c r="K28" s="11" t="s">
        <v>3</v>
      </c>
      <c r="L28" s="11" t="s">
        <v>1</v>
      </c>
      <c r="M28" s="11" t="s">
        <v>34</v>
      </c>
    </row>
    <row r="29" spans="1:14" ht="28.5" x14ac:dyDescent="0.25">
      <c r="A29" s="12">
        <v>1</v>
      </c>
      <c r="B29" s="12" t="s">
        <v>18</v>
      </c>
      <c r="C29" s="13" t="s">
        <v>28</v>
      </c>
      <c r="D29" s="13">
        <v>92300000</v>
      </c>
      <c r="E29" s="13" t="s">
        <v>28</v>
      </c>
      <c r="F29" s="13" t="s">
        <v>19</v>
      </c>
      <c r="G29" s="13">
        <v>3000</v>
      </c>
      <c r="H29" s="14" t="s">
        <v>21</v>
      </c>
      <c r="I29" s="13" t="s">
        <v>20</v>
      </c>
      <c r="J29" s="13" t="s">
        <v>20</v>
      </c>
      <c r="K29" s="13" t="s">
        <v>5</v>
      </c>
      <c r="L29" s="15">
        <v>25483.510000000002</v>
      </c>
      <c r="M29" s="16" t="s">
        <v>35</v>
      </c>
    </row>
    <row r="30" spans="1:14" x14ac:dyDescent="0.25">
      <c r="A30" s="2">
        <f>A29+1</f>
        <v>2</v>
      </c>
      <c r="B30" s="2" t="s">
        <v>18</v>
      </c>
      <c r="C30" s="3" t="s">
        <v>28</v>
      </c>
      <c r="D30" s="3">
        <v>92000000</v>
      </c>
      <c r="E30" s="3" t="s">
        <v>28</v>
      </c>
      <c r="F30" s="3" t="s">
        <v>6</v>
      </c>
      <c r="G30" s="3">
        <v>3000</v>
      </c>
      <c r="H30" s="4" t="s">
        <v>21</v>
      </c>
      <c r="I30" s="3" t="s">
        <v>20</v>
      </c>
      <c r="J30" s="3" t="s">
        <v>20</v>
      </c>
      <c r="K30" s="3" t="s">
        <v>5</v>
      </c>
      <c r="L30" s="6">
        <v>-8312.26</v>
      </c>
      <c r="M30" s="7" t="s">
        <v>38</v>
      </c>
    </row>
    <row r="31" spans="1:14" ht="114.75" x14ac:dyDescent="0.25">
      <c r="A31" s="12">
        <f t="shared" ref="A31:A36" si="1">A30+1</f>
        <v>3</v>
      </c>
      <c r="B31" s="12" t="s">
        <v>18</v>
      </c>
      <c r="C31" s="13" t="s">
        <v>28</v>
      </c>
      <c r="D31" s="13">
        <v>92300000</v>
      </c>
      <c r="E31" s="13" t="s">
        <v>28</v>
      </c>
      <c r="F31" s="13" t="s">
        <v>6</v>
      </c>
      <c r="G31" s="13">
        <v>3000</v>
      </c>
      <c r="H31" s="14" t="s">
        <v>21</v>
      </c>
      <c r="I31" s="13" t="s">
        <v>20</v>
      </c>
      <c r="J31" s="13" t="s">
        <v>20</v>
      </c>
      <c r="K31" s="13" t="s">
        <v>5</v>
      </c>
      <c r="L31" s="15">
        <v>613353.90001000022</v>
      </c>
      <c r="M31" s="16" t="s">
        <v>39</v>
      </c>
    </row>
    <row r="32" spans="1:14" ht="129" x14ac:dyDescent="0.25">
      <c r="A32" s="2">
        <f t="shared" si="1"/>
        <v>4</v>
      </c>
      <c r="B32" s="2" t="s">
        <v>18</v>
      </c>
      <c r="C32" s="3" t="s">
        <v>28</v>
      </c>
      <c r="D32" s="3">
        <v>92300000</v>
      </c>
      <c r="E32" s="3" t="s">
        <v>28</v>
      </c>
      <c r="F32" s="3" t="s">
        <v>22</v>
      </c>
      <c r="G32" s="3">
        <v>3000</v>
      </c>
      <c r="H32" s="4" t="s">
        <v>21</v>
      </c>
      <c r="I32" s="3" t="s">
        <v>20</v>
      </c>
      <c r="J32" s="3" t="s">
        <v>20</v>
      </c>
      <c r="K32" s="3" t="s">
        <v>5</v>
      </c>
      <c r="L32" s="5">
        <v>177162.14999000001</v>
      </c>
      <c r="M32" s="17" t="s">
        <v>42</v>
      </c>
    </row>
    <row r="33" spans="1:13" ht="28.5" x14ac:dyDescent="0.25">
      <c r="A33" s="12">
        <f t="shared" si="1"/>
        <v>5</v>
      </c>
      <c r="B33" s="12" t="s">
        <v>18</v>
      </c>
      <c r="C33" s="13" t="s">
        <v>28</v>
      </c>
      <c r="D33" s="13">
        <v>91000000</v>
      </c>
      <c r="E33" s="13" t="s">
        <v>28</v>
      </c>
      <c r="F33" s="13" t="s">
        <v>22</v>
      </c>
      <c r="G33" s="13">
        <v>3000</v>
      </c>
      <c r="H33" s="14" t="s">
        <v>21</v>
      </c>
      <c r="I33" s="13" t="s">
        <v>20</v>
      </c>
      <c r="J33" s="13" t="s">
        <v>20</v>
      </c>
      <c r="K33" s="13" t="s">
        <v>5</v>
      </c>
      <c r="L33" s="15">
        <v>-9.3999999999999773</v>
      </c>
      <c r="M33" s="16" t="s">
        <v>40</v>
      </c>
    </row>
    <row r="34" spans="1:13" x14ac:dyDescent="0.25">
      <c r="A34" s="2">
        <f t="shared" si="1"/>
        <v>6</v>
      </c>
      <c r="B34" s="2" t="s">
        <v>18</v>
      </c>
      <c r="C34" s="3" t="s">
        <v>28</v>
      </c>
      <c r="D34" s="3">
        <v>93020000</v>
      </c>
      <c r="E34" s="3" t="s">
        <v>28</v>
      </c>
      <c r="F34" s="3" t="s">
        <v>22</v>
      </c>
      <c r="G34" s="3">
        <v>3000</v>
      </c>
      <c r="H34" s="4" t="s">
        <v>21</v>
      </c>
      <c r="I34" s="3" t="s">
        <v>20</v>
      </c>
      <c r="J34" s="3" t="s">
        <v>20</v>
      </c>
      <c r="K34" s="3" t="s">
        <v>5</v>
      </c>
      <c r="L34" s="5">
        <v>-4340.3000000000011</v>
      </c>
      <c r="M34" s="8" t="s">
        <v>45</v>
      </c>
    </row>
    <row r="35" spans="1:13" ht="45.75" customHeight="1" thickBot="1" x14ac:dyDescent="0.3">
      <c r="A35" s="12">
        <f t="shared" si="1"/>
        <v>7</v>
      </c>
      <c r="B35" s="12" t="s">
        <v>18</v>
      </c>
      <c r="C35" s="13" t="s">
        <v>28</v>
      </c>
      <c r="D35" s="13">
        <v>92100000</v>
      </c>
      <c r="E35" s="13" t="s">
        <v>28</v>
      </c>
      <c r="F35" s="13" t="s">
        <v>22</v>
      </c>
      <c r="G35" s="13">
        <v>3000</v>
      </c>
      <c r="H35" s="14" t="s">
        <v>21</v>
      </c>
      <c r="I35" s="13" t="s">
        <v>20</v>
      </c>
      <c r="J35" s="13" t="s">
        <v>20</v>
      </c>
      <c r="K35" s="13" t="s">
        <v>5</v>
      </c>
      <c r="L35" s="15">
        <v>9268.33</v>
      </c>
      <c r="M35" s="18" t="s">
        <v>41</v>
      </c>
    </row>
    <row r="36" spans="1:13" ht="16.5" thickTop="1" thickBot="1" x14ac:dyDescent="0.3">
      <c r="A36" s="19">
        <f t="shared" si="1"/>
        <v>8</v>
      </c>
      <c r="B36" s="20" t="s">
        <v>29</v>
      </c>
      <c r="C36" s="20"/>
      <c r="D36" s="20"/>
      <c r="E36" s="20"/>
      <c r="F36" s="20"/>
      <c r="G36" s="20"/>
      <c r="H36" s="21"/>
      <c r="I36" s="20"/>
      <c r="J36" s="20"/>
      <c r="K36" s="20"/>
      <c r="L36" s="22">
        <f>SUM(L29:L35)</f>
        <v>812605.93000000017</v>
      </c>
      <c r="M36" s="20"/>
    </row>
  </sheetData>
  <mergeCells count="8">
    <mergeCell ref="A24:M24"/>
    <mergeCell ref="A25:M25"/>
    <mergeCell ref="A26:M26"/>
    <mergeCell ref="A27:M27"/>
    <mergeCell ref="A7:M7"/>
    <mergeCell ref="A8:M8"/>
    <mergeCell ref="A9:M9"/>
    <mergeCell ref="A10:M10"/>
  </mergeCells>
  <printOptions horizontalCentered="1"/>
  <pageMargins left="0.5" right="0.5" top="0.5" bottom="0.5" header="0.3" footer="0.3"/>
  <pageSetup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 3-19 Attachment A</vt:lpstr>
      <vt:lpstr>'Staff 3-19 Attachment A'!Print_Area</vt:lpstr>
    </vt:vector>
  </TitlesOfParts>
  <Company>NiSource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\ Kevin \ Anthony</dc:creator>
  <cp:lastModifiedBy>Davis \ Elizabeth</cp:lastModifiedBy>
  <cp:lastPrinted>2026-07-24T18:05:26Z</cp:lastPrinted>
  <dcterms:created xsi:type="dcterms:W3CDTF">2026-07-20T22:06:10Z</dcterms:created>
  <dcterms:modified xsi:type="dcterms:W3CDTF">2026-07-24T20:04:02Z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2026-07-21T13:53:24Z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071f41ae-1584-4165-9ff1-2bb2dea247c6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</Properties>
</file>