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125007\AppData\Local\Temp\notesC9812B\"/>
    </mc:Choice>
  </mc:AlternateContent>
  <xr:revisionPtr revIDLastSave="0" documentId="13_ncr:1_{B46DF061-C63E-41AD-B0C1-D62D87C4CD76}" xr6:coauthVersionLast="47" xr6:coauthVersionMax="47" xr10:uidLastSave="{00000000-0000-0000-0000-000000000000}"/>
  <bookViews>
    <workbookView xWindow="-110" yWindow="-110" windowWidth="22780" windowHeight="14660" xr2:uid="{A29A4494-CB3D-402C-91CE-9A630BAFA6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F26" i="1"/>
  <c r="G26" i="1"/>
  <c r="E26" i="1"/>
  <c r="D26" i="1"/>
  <c r="C26" i="1"/>
  <c r="G18" i="1"/>
  <c r="C20" i="1"/>
  <c r="H23" i="1"/>
  <c r="G23" i="1"/>
  <c r="F23" i="1"/>
  <c r="E23" i="1"/>
  <c r="D23" i="1"/>
  <c r="C23" i="1"/>
  <c r="F20" i="1"/>
  <c r="E20" i="1"/>
  <c r="H20" i="1" l="1"/>
  <c r="C29" i="1"/>
  <c r="D29" i="1"/>
  <c r="E29" i="1"/>
  <c r="F29" i="1"/>
  <c r="G29" i="1"/>
  <c r="H29" i="1"/>
  <c r="C17" i="1"/>
  <c r="D17" i="1"/>
  <c r="E17" i="1"/>
  <c r="F17" i="1"/>
  <c r="G17" i="1"/>
  <c r="H17" i="1"/>
  <c r="C14" i="1"/>
  <c r="D14" i="1"/>
  <c r="E14" i="1"/>
  <c r="F14" i="1"/>
  <c r="G14" i="1"/>
  <c r="H14" i="1"/>
  <c r="C11" i="1"/>
  <c r="D11" i="1"/>
  <c r="E11" i="1"/>
  <c r="F11" i="1"/>
  <c r="G11" i="1"/>
  <c r="H11" i="1"/>
  <c r="G20" i="1" l="1"/>
  <c r="D20" i="1"/>
</calcChain>
</file>

<file path=xl/sharedStrings.xml><?xml version="1.0" encoding="utf-8"?>
<sst xmlns="http://schemas.openxmlformats.org/spreadsheetml/2006/main" count="54" uniqueCount="25">
  <si>
    <t>Short-Term Incentive</t>
  </si>
  <si>
    <t>Long-Term Incentive</t>
  </si>
  <si>
    <t>Columbia Direct</t>
  </si>
  <si>
    <t>NCSC Allocated</t>
  </si>
  <si>
    <t>Capital</t>
  </si>
  <si>
    <t>N/A</t>
  </si>
  <si>
    <t>O&amp;M</t>
  </si>
  <si>
    <t>Total</t>
  </si>
  <si>
    <t>Base Period</t>
  </si>
  <si>
    <t>Forecasted Test Period</t>
  </si>
  <si>
    <t>Columbia Gas of Kentucky</t>
  </si>
  <si>
    <t>Attachment A</t>
  </si>
  <si>
    <t>Page 1 of 1</t>
  </si>
  <si>
    <t>Contributions to Employee Retirement Plans</t>
  </si>
  <si>
    <t>2021 - AG 1-133</t>
  </si>
  <si>
    <t>2022 - AG 1-133</t>
  </si>
  <si>
    <t>2023 - AG 1-133</t>
  </si>
  <si>
    <t>Base Period - AG 1-133</t>
  </si>
  <si>
    <t>Forecasted Test Period - AG 1-133</t>
  </si>
  <si>
    <t>2024 - AG 1-133</t>
  </si>
  <si>
    <t>2025 - AG 1-133</t>
  </si>
  <si>
    <t>STI, LTI, and Contributions to Employee Retirement Plans - Capital &amp; O&amp;M</t>
  </si>
  <si>
    <t>AG 1-91</t>
  </si>
  <si>
    <t>KY PSC Case No. 2026-00099</t>
  </si>
  <si>
    <t>Respondents: Elizabeth N. Davis, George B. Jonda, Craig P. Inscho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</si>
</sst>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Tahoma"/>
      <family val="2"/>
    </font>
    <font>
      <b/>
      <u/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3" fillId="0" borderId="0" xfId="0" applyNumberFormat="1" applyFont="1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164" fontId="0" fillId="0" borderId="0" xfId="1" applyNumberFormat="1" applyFont="1" applyFill="1"/>
    <xf numFmtId="164" fontId="0" fillId="0" borderId="1" xfId="1" applyNumberFormat="1" applyFont="1" applyFill="1" applyBorder="1"/>
    <xf numFmtId="164" fontId="0" fillId="0" borderId="0" xfId="1" applyNumberFormat="1" applyFont="1" applyFill="1" applyAlignment="1">
      <alignment horizontal="right"/>
    </xf>
    <xf numFmtId="164" fontId="0" fillId="0" borderId="0" xfId="0" applyNumberForma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001A4-CB68-4A43-AB48-AA30946D523F}">
  <sheetPr>
    <pageSetUpPr fitToPage="1"/>
  </sheetPr>
  <dimension ref="A1:I31"/>
  <sheetViews>
    <sheetView tabSelected="1" zoomScaleNormal="100" workbookViewId="0">
      <selection activeCell="I19" sqref="I19"/>
    </sheetView>
  </sheetViews>
  <sheetFormatPr defaultRowHeight="14.5" x14ac:dyDescent="0.35"/>
  <cols>
    <col min="1" max="1" width="11" customWidth="1"/>
    <col min="2" max="2" width="34.54296875" customWidth="1"/>
    <col min="3" max="3" width="15.7265625" bestFit="1" customWidth="1"/>
    <col min="4" max="4" width="15.1796875" bestFit="1" customWidth="1"/>
    <col min="5" max="5" width="15.7265625" bestFit="1" customWidth="1"/>
    <col min="6" max="6" width="15.1796875" bestFit="1" customWidth="1"/>
    <col min="7" max="7" width="15.7265625" bestFit="1" customWidth="1"/>
    <col min="8" max="8" width="15.1796875" bestFit="1" customWidth="1"/>
  </cols>
  <sheetData>
    <row r="1" spans="1:8" x14ac:dyDescent="0.35">
      <c r="A1" t="s">
        <v>10</v>
      </c>
      <c r="H1" s="4" t="s">
        <v>23</v>
      </c>
    </row>
    <row r="2" spans="1:8" x14ac:dyDescent="0.35">
      <c r="A2" t="s">
        <v>21</v>
      </c>
      <c r="H2" s="4" t="s">
        <v>22</v>
      </c>
    </row>
    <row r="3" spans="1:8" x14ac:dyDescent="0.35">
      <c r="H3" s="4" t="s">
        <v>11</v>
      </c>
    </row>
    <row r="4" spans="1:8" x14ac:dyDescent="0.35">
      <c r="H4" s="4" t="s">
        <v>24</v>
      </c>
    </row>
    <row r="5" spans="1:8" x14ac:dyDescent="0.35">
      <c r="H5" s="4" t="s">
        <v>12</v>
      </c>
    </row>
    <row r="7" spans="1:8" ht="29.25" customHeight="1" x14ac:dyDescent="0.35">
      <c r="C7" s="11" t="s">
        <v>0</v>
      </c>
      <c r="D7" s="11"/>
      <c r="E7" s="11" t="s">
        <v>1</v>
      </c>
      <c r="F7" s="11"/>
      <c r="G7" s="12" t="s">
        <v>13</v>
      </c>
      <c r="H7" s="12"/>
    </row>
    <row r="8" spans="1:8" x14ac:dyDescent="0.35">
      <c r="C8" s="1" t="s">
        <v>2</v>
      </c>
      <c r="D8" s="1" t="s">
        <v>3</v>
      </c>
      <c r="E8" s="1" t="s">
        <v>2</v>
      </c>
      <c r="F8" s="1" t="s">
        <v>3</v>
      </c>
      <c r="G8" s="1" t="s">
        <v>2</v>
      </c>
      <c r="H8" s="1" t="s">
        <v>3</v>
      </c>
    </row>
    <row r="9" spans="1:8" x14ac:dyDescent="0.35">
      <c r="A9" s="2" t="s">
        <v>4</v>
      </c>
      <c r="B9" s="2">
        <v>2021</v>
      </c>
      <c r="C9" s="7">
        <v>645585.78</v>
      </c>
      <c r="D9" s="7">
        <v>225455.99999999997</v>
      </c>
      <c r="E9" s="9" t="s">
        <v>5</v>
      </c>
      <c r="F9" s="9" t="s">
        <v>5</v>
      </c>
      <c r="G9" s="7">
        <v>90332.25</v>
      </c>
      <c r="H9" s="7">
        <v>23645.51</v>
      </c>
    </row>
    <row r="10" spans="1:8" x14ac:dyDescent="0.35">
      <c r="A10" s="2" t="s">
        <v>6</v>
      </c>
      <c r="B10" s="2" t="s">
        <v>14</v>
      </c>
      <c r="C10" s="8">
        <v>977302.35999999987</v>
      </c>
      <c r="D10" s="8">
        <v>1143768.3000000005</v>
      </c>
      <c r="E10" s="8">
        <v>351873.12</v>
      </c>
      <c r="F10" s="8">
        <v>510635.87</v>
      </c>
      <c r="G10" s="8">
        <v>149099.02000000002</v>
      </c>
      <c r="H10" s="8">
        <v>78488.070000000007</v>
      </c>
    </row>
    <row r="11" spans="1:8" x14ac:dyDescent="0.35">
      <c r="A11" s="5" t="s">
        <v>7</v>
      </c>
      <c r="B11" s="6">
        <v>2021</v>
      </c>
      <c r="C11" s="3">
        <f t="shared" ref="C11:H11" si="0">SUM(C9:C10)</f>
        <v>1622888.14</v>
      </c>
      <c r="D11" s="3">
        <f t="shared" si="0"/>
        <v>1369224.3000000005</v>
      </c>
      <c r="E11" s="3">
        <f t="shared" si="0"/>
        <v>351873.12</v>
      </c>
      <c r="F11" s="3">
        <f t="shared" si="0"/>
        <v>510635.87</v>
      </c>
      <c r="G11" s="3">
        <f t="shared" si="0"/>
        <v>239431.27000000002</v>
      </c>
      <c r="H11" s="3">
        <f t="shared" si="0"/>
        <v>102133.58</v>
      </c>
    </row>
    <row r="12" spans="1:8" x14ac:dyDescent="0.35">
      <c r="A12" s="2" t="s">
        <v>4</v>
      </c>
      <c r="B12" s="2">
        <v>2022</v>
      </c>
      <c r="C12" s="7">
        <v>536442.37</v>
      </c>
      <c r="D12" s="7">
        <v>188371.09000000008</v>
      </c>
      <c r="E12" s="9" t="s">
        <v>5</v>
      </c>
      <c r="F12" s="9" t="s">
        <v>5</v>
      </c>
      <c r="G12" s="7">
        <v>67192.94</v>
      </c>
      <c r="H12" s="7">
        <v>21356.45</v>
      </c>
    </row>
    <row r="13" spans="1:8" x14ac:dyDescent="0.35">
      <c r="A13" s="2" t="s">
        <v>6</v>
      </c>
      <c r="B13" s="2" t="s">
        <v>15</v>
      </c>
      <c r="C13" s="8">
        <v>842888.92</v>
      </c>
      <c r="D13" s="8">
        <v>951012.01999999979</v>
      </c>
      <c r="E13" s="8">
        <v>487295.64</v>
      </c>
      <c r="F13" s="8">
        <v>549005.41</v>
      </c>
      <c r="G13" s="8">
        <v>103853.04000000001</v>
      </c>
      <c r="H13" s="8">
        <v>56761.440000000002</v>
      </c>
    </row>
    <row r="14" spans="1:8" x14ac:dyDescent="0.35">
      <c r="A14" s="5" t="s">
        <v>7</v>
      </c>
      <c r="B14" s="6">
        <v>2022</v>
      </c>
      <c r="C14" s="3">
        <f t="shared" ref="C14:H14" si="1">SUM(C12:C13)</f>
        <v>1379331.29</v>
      </c>
      <c r="D14" s="3">
        <f t="shared" si="1"/>
        <v>1139383.1099999999</v>
      </c>
      <c r="E14" s="3">
        <f t="shared" si="1"/>
        <v>487295.64</v>
      </c>
      <c r="F14" s="3">
        <f t="shared" si="1"/>
        <v>549005.41</v>
      </c>
      <c r="G14" s="3">
        <f t="shared" si="1"/>
        <v>171045.98</v>
      </c>
      <c r="H14" s="3">
        <f t="shared" si="1"/>
        <v>78117.89</v>
      </c>
    </row>
    <row r="15" spans="1:8" x14ac:dyDescent="0.35">
      <c r="A15" s="2" t="s">
        <v>4</v>
      </c>
      <c r="B15" s="2">
        <v>2023</v>
      </c>
      <c r="C15" s="7">
        <v>924436.80999999994</v>
      </c>
      <c r="D15" s="7">
        <v>595167.33999999985</v>
      </c>
      <c r="E15" s="9" t="s">
        <v>5</v>
      </c>
      <c r="F15" s="9" t="s">
        <v>5</v>
      </c>
      <c r="G15" s="7">
        <v>131667.09</v>
      </c>
      <c r="H15" s="7">
        <v>53623.63</v>
      </c>
    </row>
    <row r="16" spans="1:8" x14ac:dyDescent="0.35">
      <c r="A16" s="2" t="s">
        <v>6</v>
      </c>
      <c r="B16" s="2" t="s">
        <v>16</v>
      </c>
      <c r="C16" s="8">
        <v>1356125.22</v>
      </c>
      <c r="D16" s="8">
        <v>1598686.6200000006</v>
      </c>
      <c r="E16" s="8">
        <v>528674.07999999996</v>
      </c>
      <c r="F16" s="8">
        <v>844608.29</v>
      </c>
      <c r="G16" s="8">
        <v>193572.53999999998</v>
      </c>
      <c r="H16" s="8">
        <v>106691.08</v>
      </c>
    </row>
    <row r="17" spans="1:9" x14ac:dyDescent="0.35">
      <c r="A17" s="5" t="s">
        <v>7</v>
      </c>
      <c r="B17" s="6">
        <v>2023</v>
      </c>
      <c r="C17" s="3">
        <f t="shared" ref="C17:H17" si="2">SUM(C15:C16)</f>
        <v>2280562.0299999998</v>
      </c>
      <c r="D17" s="3">
        <f t="shared" si="2"/>
        <v>2193853.9600000004</v>
      </c>
      <c r="E17" s="3">
        <f t="shared" si="2"/>
        <v>528674.07999999996</v>
      </c>
      <c r="F17" s="3">
        <f t="shared" si="2"/>
        <v>844608.29</v>
      </c>
      <c r="G17" s="3">
        <f t="shared" si="2"/>
        <v>325239.63</v>
      </c>
      <c r="H17" s="3">
        <f t="shared" si="2"/>
        <v>160314.71</v>
      </c>
    </row>
    <row r="18" spans="1:9" x14ac:dyDescent="0.35">
      <c r="A18" s="2" t="s">
        <v>4</v>
      </c>
      <c r="B18" s="2">
        <v>2024</v>
      </c>
      <c r="C18" s="7">
        <v>1214310.7000000004</v>
      </c>
      <c r="D18" s="7">
        <v>1025560.5299999999</v>
      </c>
      <c r="E18" s="9">
        <v>26223.470000000005</v>
      </c>
      <c r="F18" s="9">
        <v>177421.03000000003</v>
      </c>
      <c r="G18" s="7">
        <f>159487.61+105.79</f>
        <v>159593.4</v>
      </c>
      <c r="H18" s="7">
        <v>78228</v>
      </c>
    </row>
    <row r="19" spans="1:9" x14ac:dyDescent="0.35">
      <c r="A19" s="2" t="s">
        <v>6</v>
      </c>
      <c r="B19" s="2" t="s">
        <v>19</v>
      </c>
      <c r="C19" s="8">
        <v>1766684.3700000006</v>
      </c>
      <c r="D19" s="8">
        <v>2407273.5300000003</v>
      </c>
      <c r="E19" s="8">
        <v>668671.97</v>
      </c>
      <c r="F19" s="8">
        <v>1098716.8400000001</v>
      </c>
      <c r="G19" s="8">
        <v>231977.29999999993</v>
      </c>
      <c r="H19" s="8">
        <v>152195.12999999986</v>
      </c>
    </row>
    <row r="20" spans="1:9" x14ac:dyDescent="0.35">
      <c r="A20" s="5" t="s">
        <v>7</v>
      </c>
      <c r="B20" s="6">
        <v>2024</v>
      </c>
      <c r="C20" s="3">
        <f>SUM(C18:C19)</f>
        <v>2980995.0700000012</v>
      </c>
      <c r="D20" s="3">
        <f t="shared" ref="D20:H20" si="3">SUM(D18:D19)</f>
        <v>3432834.06</v>
      </c>
      <c r="E20" s="3">
        <f t="shared" si="3"/>
        <v>694895.44</v>
      </c>
      <c r="F20" s="3">
        <f t="shared" si="3"/>
        <v>1276137.8700000001</v>
      </c>
      <c r="G20" s="3">
        <f t="shared" si="3"/>
        <v>391570.69999999995</v>
      </c>
      <c r="H20" s="3">
        <f t="shared" si="3"/>
        <v>230423.12999999986</v>
      </c>
    </row>
    <row r="21" spans="1:9" x14ac:dyDescent="0.35">
      <c r="A21" s="2" t="s">
        <v>4</v>
      </c>
      <c r="B21" s="2">
        <v>2025</v>
      </c>
      <c r="C21" s="7">
        <v>915978.78</v>
      </c>
      <c r="D21" s="7">
        <v>936447.51999999536</v>
      </c>
      <c r="E21" s="9">
        <v>49108.540000000008</v>
      </c>
      <c r="F21" s="9">
        <v>226599.58000000002</v>
      </c>
      <c r="G21" s="7">
        <v>122672.52999999996</v>
      </c>
      <c r="H21" s="7">
        <v>64388.699999999801</v>
      </c>
    </row>
    <row r="22" spans="1:9" x14ac:dyDescent="0.35">
      <c r="A22" s="2" t="s">
        <v>6</v>
      </c>
      <c r="B22" s="2" t="s">
        <v>20</v>
      </c>
      <c r="C22" s="8">
        <v>1371959.78</v>
      </c>
      <c r="D22" s="8">
        <v>1679656.9899999986</v>
      </c>
      <c r="E22" s="8">
        <v>620006</v>
      </c>
      <c r="F22" s="8">
        <v>1374588.7000000002</v>
      </c>
      <c r="G22" s="8">
        <v>183752.72000000003</v>
      </c>
      <c r="H22" s="8">
        <v>111733.21000000006</v>
      </c>
    </row>
    <row r="23" spans="1:9" x14ac:dyDescent="0.35">
      <c r="A23" s="5" t="s">
        <v>7</v>
      </c>
      <c r="B23" s="6">
        <v>2025</v>
      </c>
      <c r="C23" s="3">
        <f t="shared" ref="C23:H23" si="4">SUM(C21:C22)</f>
        <v>2287938.5600000001</v>
      </c>
      <c r="D23" s="3">
        <f t="shared" si="4"/>
        <v>2616104.5099999942</v>
      </c>
      <c r="E23" s="3">
        <f t="shared" si="4"/>
        <v>669114.54</v>
      </c>
      <c r="F23" s="3">
        <f t="shared" si="4"/>
        <v>1601188.2800000003</v>
      </c>
      <c r="G23" s="3">
        <f t="shared" si="4"/>
        <v>306425.25</v>
      </c>
      <c r="H23" s="3">
        <f t="shared" si="4"/>
        <v>176121.90999999986</v>
      </c>
    </row>
    <row r="24" spans="1:9" x14ac:dyDescent="0.35">
      <c r="A24" s="2" t="s">
        <v>4</v>
      </c>
      <c r="B24" s="2" t="s">
        <v>8</v>
      </c>
      <c r="C24" s="7">
        <v>970360.39285399998</v>
      </c>
      <c r="D24" s="7">
        <v>986451.90823874599</v>
      </c>
      <c r="E24" s="9">
        <v>77988.179999999993</v>
      </c>
      <c r="F24" s="9">
        <v>176455.02659841764</v>
      </c>
      <c r="G24" s="7">
        <v>130846.15000200001</v>
      </c>
      <c r="H24" s="7">
        <v>72390.895440038104</v>
      </c>
    </row>
    <row r="25" spans="1:9" x14ac:dyDescent="0.35">
      <c r="A25" s="2" t="s">
        <v>6</v>
      </c>
      <c r="B25" s="2" t="s">
        <v>17</v>
      </c>
      <c r="C25" s="8">
        <v>1433213.0775103015</v>
      </c>
      <c r="D25" s="8">
        <v>1712435.6667242954</v>
      </c>
      <c r="E25" s="8">
        <v>772581.86371900002</v>
      </c>
      <c r="F25" s="8">
        <v>1443597.3478077999</v>
      </c>
      <c r="G25" s="8">
        <v>193332.60999599996</v>
      </c>
      <c r="H25" s="8">
        <v>122422.41960516715</v>
      </c>
    </row>
    <row r="26" spans="1:9" x14ac:dyDescent="0.35">
      <c r="A26" s="5" t="s">
        <v>7</v>
      </c>
      <c r="B26" s="6" t="s">
        <v>8</v>
      </c>
      <c r="C26" s="3">
        <f>SUM(C24:C25)</f>
        <v>2403573.4703643015</v>
      </c>
      <c r="D26" s="3">
        <f>SUM(D24:D25)</f>
        <v>2698887.5749630416</v>
      </c>
      <c r="E26" s="3">
        <f>SUM(E24:E25)</f>
        <v>850570.04371899995</v>
      </c>
      <c r="F26" s="3">
        <f t="shared" ref="F26:G26" si="5">SUM(F24:F25)</f>
        <v>1620052.3744062176</v>
      </c>
      <c r="G26" s="3">
        <f t="shared" si="5"/>
        <v>324178.75999799999</v>
      </c>
      <c r="H26" s="3">
        <f>SUM(H24:H25)</f>
        <v>194813.31504520524</v>
      </c>
    </row>
    <row r="27" spans="1:9" x14ac:dyDescent="0.35">
      <c r="A27" s="2" t="s">
        <v>4</v>
      </c>
      <c r="B27" s="2" t="s">
        <v>9</v>
      </c>
      <c r="C27" s="7">
        <v>662509.227358</v>
      </c>
      <c r="D27" s="7">
        <v>557618.08865910396</v>
      </c>
      <c r="E27" s="9">
        <v>95088</v>
      </c>
      <c r="F27" s="9">
        <v>177054.35835278398</v>
      </c>
      <c r="G27" s="7">
        <v>85280.000004000001</v>
      </c>
      <c r="H27" s="7">
        <v>49135.288967674052</v>
      </c>
    </row>
    <row r="28" spans="1:9" x14ac:dyDescent="0.35">
      <c r="A28" s="2" t="s">
        <v>6</v>
      </c>
      <c r="B28" s="2" t="s">
        <v>18</v>
      </c>
      <c r="C28" s="8">
        <v>967924</v>
      </c>
      <c r="D28" s="8">
        <v>1357353.7296330701</v>
      </c>
      <c r="E28" s="8">
        <v>864667.5447910002</v>
      </c>
      <c r="F28" s="8">
        <v>1446909.4404162641</v>
      </c>
      <c r="G28" s="8">
        <v>122719.999992</v>
      </c>
      <c r="H28" s="8">
        <v>87945.256973759184</v>
      </c>
    </row>
    <row r="29" spans="1:9" x14ac:dyDescent="0.35">
      <c r="A29" s="5" t="s">
        <v>7</v>
      </c>
      <c r="B29" s="6" t="s">
        <v>9</v>
      </c>
      <c r="C29" s="3">
        <f t="shared" ref="C29:H29" si="6">SUM(C27:C28)</f>
        <v>1630433.2273579999</v>
      </c>
      <c r="D29" s="3">
        <f t="shared" si="6"/>
        <v>1914971.818292174</v>
      </c>
      <c r="E29" s="3">
        <f t="shared" si="6"/>
        <v>959755.5447910002</v>
      </c>
      <c r="F29" s="3">
        <f t="shared" si="6"/>
        <v>1623963.7987690482</v>
      </c>
      <c r="G29" s="3">
        <f t="shared" si="6"/>
        <v>207999.999996</v>
      </c>
      <c r="H29" s="3">
        <f t="shared" si="6"/>
        <v>137080.54594143323</v>
      </c>
      <c r="I29" s="3"/>
    </row>
    <row r="31" spans="1:9" x14ac:dyDescent="0.35">
      <c r="D31" s="10"/>
    </row>
  </sheetData>
  <mergeCells count="3">
    <mergeCell ref="C7:D7"/>
    <mergeCell ref="E7:F7"/>
    <mergeCell ref="G7:H7"/>
  </mergeCells>
  <pageMargins left="0.7" right="0.7" top="0.75" bottom="0.75" header="0.3" footer="0.3"/>
  <pageSetup scale="8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NiSource,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Shaeffer \ Tamaleh \ L</dc:creator>
  <cp:lastModifiedBy>Inscho \ Craig \ Phillip</cp:lastModifiedBy>
  <cp:lastPrinted>2026-07-01T18:45:46Z</cp:lastPrinted>
  <dcterms:created xsi:type="dcterms:W3CDTF">2024-07-08T21:15:23Z</dcterms:created>
  <dcterms:modified xsi:type="dcterms:W3CDTF">2026-07-01T20:22:04Z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947a1fde-c8be-4c20-8c7b-f454003857ee_Enabled">
    <vt:lpwstr>true</vt:lpwstr>
  </property>
  <property fmtid="{D5CDD505-2E9C-101B-9397-08002B2CF9AE}" pid="5" name="MSIP_Label_947a1fde-c8be-4c20-8c7b-f454003857ee_SetDate">
    <vt:lpwstr>2026-06-30T18:23:19Z</vt:lpwstr>
  </property>
  <property fmtid="{D5CDD505-2E9C-101B-9397-08002B2CF9AE}" pid="6" name="MSIP_Label_947a1fde-c8be-4c20-8c7b-f454003857ee_Method">
    <vt:lpwstr>Privileged</vt:lpwstr>
  </property>
  <property fmtid="{D5CDD505-2E9C-101B-9397-08002B2CF9AE}" pid="7" name="MSIP_Label_947a1fde-c8be-4c20-8c7b-f454003857ee_Name">
    <vt:lpwstr>CONFIDENTIAL</vt:lpwstr>
  </property>
  <property fmtid="{D5CDD505-2E9C-101B-9397-08002B2CF9AE}" pid="8" name="MSIP_Label_947a1fde-c8be-4c20-8c7b-f454003857ee_SiteId">
    <vt:lpwstr>179d26d3-3e59-4051-9377-05d3820e617c</vt:lpwstr>
  </property>
  <property fmtid="{D5CDD505-2E9C-101B-9397-08002B2CF9AE}" pid="9" name="MSIP_Label_947a1fde-c8be-4c20-8c7b-f454003857ee_ActionId">
    <vt:lpwstr>cea4d92b-5fc3-4c1b-83fa-a2b632c643d8</vt:lpwstr>
  </property>
  <property fmtid="{D5CDD505-2E9C-101B-9397-08002B2CF9AE}" pid="10" name="MSIP_Label_947a1fde-c8be-4c20-8c7b-f454003857ee_ContentBits">
    <vt:lpwstr>0</vt:lpwstr>
  </property>
  <property fmtid="{D5CDD505-2E9C-101B-9397-08002B2CF9AE}" pid="11" name="MSIP_Label_947a1fde-c8be-4c20-8c7b-f454003857ee_Tag">
    <vt:lpwstr>10, 0, 1, 1</vt:lpwstr>
  </property>
</Properties>
</file>