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W:\DF\RATECASE\CKY\2026\Discoveries\AG First Data Request\"/>
    </mc:Choice>
  </mc:AlternateContent>
  <xr:revisionPtr revIDLastSave="0" documentId="13_ncr:1_{6589645F-8865-430F-9E9E-4D1265A376AC}" xr6:coauthVersionLast="47" xr6:coauthVersionMax="47" xr10:uidLastSave="{00000000-0000-0000-0000-000000000000}"/>
  <bookViews>
    <workbookView xWindow="33720" yWindow="-120" windowWidth="21840" windowHeight="13740" xr2:uid="{E9D4B9CC-DB85-46BE-B415-4C6D11C9E1A3}"/>
  </bookViews>
  <sheets>
    <sheet name="4. B" sheetId="2" r:id="rId1"/>
    <sheet name="4. D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16" i="3" l="1"/>
  <c r="I22" i="3"/>
  <c r="I4" i="3"/>
  <c r="I5" i="3"/>
  <c r="I6" i="3"/>
  <c r="I7" i="3"/>
  <c r="I8" i="3"/>
  <c r="I9" i="3"/>
  <c r="I10" i="3"/>
  <c r="I11" i="3"/>
  <c r="I12" i="3"/>
  <c r="I13" i="3"/>
  <c r="I14" i="3"/>
  <c r="I15" i="3"/>
  <c r="I17" i="3"/>
  <c r="I18" i="3"/>
  <c r="I19" i="3"/>
  <c r="I20" i="3"/>
  <c r="I21" i="3"/>
  <c r="I23" i="3"/>
  <c r="I24" i="3"/>
  <c r="I25" i="3"/>
  <c r="I26" i="3"/>
  <c r="I27" i="3"/>
  <c r="I28" i="3"/>
  <c r="I29" i="3"/>
  <c r="I30" i="3"/>
  <c r="I31" i="3"/>
  <c r="E42" i="3"/>
  <c r="E43" i="3"/>
  <c r="I3" i="3"/>
  <c r="H43" i="3" l="1"/>
  <c r="H42" i="3"/>
  <c r="G43" i="3"/>
  <c r="G42" i="3"/>
  <c r="F43" i="3"/>
  <c r="F42" i="3"/>
  <c r="D43" i="3"/>
  <c r="D42" i="3"/>
  <c r="I42" i="3" l="1"/>
  <c r="I43" i="3"/>
  <c r="H44" i="2"/>
  <c r="H44" i="3" l="1"/>
  <c r="I4" i="2"/>
  <c r="I5" i="2"/>
  <c r="I6" i="2"/>
  <c r="I7" i="2"/>
  <c r="I8" i="2"/>
  <c r="I9" i="2"/>
  <c r="I10" i="2"/>
  <c r="I11" i="2"/>
  <c r="I12" i="2"/>
  <c r="I13" i="2"/>
  <c r="I16" i="2"/>
  <c r="I17" i="2"/>
  <c r="I18" i="2"/>
  <c r="I19" i="2"/>
  <c r="I20" i="2"/>
  <c r="I21" i="2"/>
  <c r="I22" i="2"/>
  <c r="I23" i="2"/>
  <c r="I24" i="2"/>
  <c r="I25" i="2"/>
  <c r="I28" i="2"/>
  <c r="I29" i="2"/>
  <c r="I30" i="2"/>
  <c r="I31" i="2"/>
  <c r="F42" i="2"/>
  <c r="G42" i="2"/>
  <c r="F43" i="2"/>
  <c r="G43" i="2"/>
  <c r="E42" i="2"/>
  <c r="E43" i="2"/>
  <c r="D43" i="2"/>
  <c r="D42" i="2"/>
  <c r="I27" i="2" l="1"/>
  <c r="I26" i="2"/>
  <c r="H43" i="2"/>
  <c r="I43" i="2" s="1"/>
  <c r="I3" i="2"/>
  <c r="I15" i="2"/>
  <c r="I14" i="2"/>
  <c r="H42" i="2"/>
  <c r="I42" i="2"/>
  <c r="E44" i="2"/>
  <c r="F44" i="2"/>
  <c r="G44" i="2"/>
  <c r="I33" i="2"/>
  <c r="E44" i="3" l="1"/>
  <c r="I37" i="2"/>
  <c r="I35" i="2"/>
  <c r="I34" i="3"/>
  <c r="I36" i="2"/>
  <c r="I34" i="2"/>
  <c r="I33" i="3"/>
  <c r="I37" i="3"/>
  <c r="I38" i="3"/>
  <c r="I36" i="3"/>
  <c r="I35" i="3"/>
  <c r="I32" i="3"/>
  <c r="D44" i="3"/>
  <c r="G44" i="3"/>
  <c r="F44" i="3"/>
  <c r="I32" i="2"/>
  <c r="D44" i="2"/>
  <c r="I44" i="2" s="1"/>
  <c r="I38" i="2"/>
  <c r="I44" i="3" l="1"/>
</calcChain>
</file>

<file path=xl/sharedStrings.xml><?xml version="1.0" encoding="utf-8"?>
<sst xmlns="http://schemas.openxmlformats.org/spreadsheetml/2006/main" count="110" uniqueCount="16">
  <si>
    <t>Residential</t>
  </si>
  <si>
    <t>Commercial</t>
  </si>
  <si>
    <t>Industrial</t>
  </si>
  <si>
    <t xml:space="preserve">Year </t>
  </si>
  <si>
    <t>Month</t>
  </si>
  <si>
    <t>Electric Gen</t>
  </si>
  <si>
    <t>Total</t>
  </si>
  <si>
    <t>H/F</t>
  </si>
  <si>
    <t>H</t>
  </si>
  <si>
    <t>F</t>
  </si>
  <si>
    <t>H/F = History/Forecast</t>
  </si>
  <si>
    <t>CUSTOMER COUNTS (2024-2026)</t>
  </si>
  <si>
    <t>CUSTOMER COUNTS - YEAR END</t>
  </si>
  <si>
    <t>Wholesale</t>
  </si>
  <si>
    <t>VOLUME (2024-2026)</t>
  </si>
  <si>
    <t>VOLUME (MCF)- ANNUAL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</si>
</sst>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theme="0"/>
      </patternFill>
    </fill>
    <fill>
      <patternFill patternType="solid">
        <fgColor indexed="65"/>
        <bgColor theme="0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dashDot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3" fillId="3" borderId="0" xfId="0" applyFont="1" applyFill="1"/>
    <xf numFmtId="0" fontId="4" fillId="3" borderId="1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164" fontId="3" fillId="3" borderId="0" xfId="1" applyNumberFormat="1" applyFont="1" applyFill="1" applyBorder="1"/>
    <xf numFmtId="164" fontId="3" fillId="3" borderId="0" xfId="1" applyNumberFormat="1" applyFont="1" applyFill="1"/>
    <xf numFmtId="0" fontId="3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164" fontId="3" fillId="3" borderId="2" xfId="1" applyNumberFormat="1" applyFont="1" applyFill="1" applyBorder="1"/>
    <xf numFmtId="0" fontId="4" fillId="3" borderId="0" xfId="0" applyFont="1" applyFill="1"/>
    <xf numFmtId="0" fontId="2" fillId="2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BE384-C536-4915-A380-9D663B700122}">
  <dimension ref="A1:I46"/>
  <sheetViews>
    <sheetView tabSelected="1" view="pageLayout" zoomScale="80" zoomScaleNormal="70" zoomScalePageLayoutView="80" workbookViewId="0">
      <selection activeCell="G30" sqref="G30"/>
    </sheetView>
  </sheetViews>
  <sheetFormatPr defaultColWidth="9.08984375" defaultRowHeight="13" x14ac:dyDescent="0.3"/>
  <cols>
    <col min="1" max="1" width="5.7265625" style="1" customWidth="1"/>
    <col min="2" max="2" width="8.453125" style="1" customWidth="1"/>
    <col min="3" max="3" width="6.81640625" style="1" customWidth="1"/>
    <col min="4" max="9" width="11.36328125" style="1" customWidth="1"/>
    <col min="10" max="16384" width="9.08984375" style="1"/>
  </cols>
  <sheetData>
    <row r="1" spans="1:9" x14ac:dyDescent="0.3">
      <c r="A1" s="11" t="s">
        <v>11</v>
      </c>
      <c r="B1" s="11"/>
      <c r="C1" s="11"/>
      <c r="D1" s="11"/>
      <c r="E1" s="11"/>
      <c r="F1" s="11"/>
      <c r="G1" s="11"/>
      <c r="H1" s="11"/>
      <c r="I1" s="11"/>
    </row>
    <row r="2" spans="1:9" ht="13.5" thickBot="1" x14ac:dyDescent="0.35">
      <c r="A2" s="2" t="s">
        <v>7</v>
      </c>
      <c r="B2" s="2" t="s">
        <v>3</v>
      </c>
      <c r="C2" s="2" t="s">
        <v>4</v>
      </c>
      <c r="D2" s="2" t="s">
        <v>0</v>
      </c>
      <c r="E2" s="2" t="s">
        <v>1</v>
      </c>
      <c r="F2" s="2" t="s">
        <v>2</v>
      </c>
      <c r="G2" s="2" t="s">
        <v>5</v>
      </c>
      <c r="H2" s="2" t="s">
        <v>13</v>
      </c>
      <c r="I2" s="2" t="s">
        <v>6</v>
      </c>
    </row>
    <row r="3" spans="1:9" ht="13.5" thickTop="1" x14ac:dyDescent="0.3">
      <c r="A3" s="3" t="s">
        <v>8</v>
      </c>
      <c r="B3" s="3">
        <v>2024</v>
      </c>
      <c r="C3" s="4">
        <v>1</v>
      </c>
      <c r="D3" s="5">
        <v>124608</v>
      </c>
      <c r="E3" s="5">
        <v>14003</v>
      </c>
      <c r="F3" s="5">
        <v>111</v>
      </c>
      <c r="G3" s="5">
        <v>1</v>
      </c>
      <c r="H3" s="5">
        <v>2</v>
      </c>
      <c r="I3" s="6">
        <f>SUM(D3:H3)</f>
        <v>138725</v>
      </c>
    </row>
    <row r="4" spans="1:9" x14ac:dyDescent="0.3">
      <c r="A4" s="3" t="s">
        <v>8</v>
      </c>
      <c r="B4" s="3">
        <v>2024</v>
      </c>
      <c r="C4" s="4">
        <v>2</v>
      </c>
      <c r="D4" s="5">
        <v>124798</v>
      </c>
      <c r="E4" s="5">
        <v>14022</v>
      </c>
      <c r="F4" s="5">
        <v>110</v>
      </c>
      <c r="G4" s="5">
        <v>1</v>
      </c>
      <c r="H4" s="5">
        <v>2</v>
      </c>
      <c r="I4" s="6">
        <f t="shared" ref="I4:I37" si="0">SUM(D4:H4)</f>
        <v>138933</v>
      </c>
    </row>
    <row r="5" spans="1:9" x14ac:dyDescent="0.3">
      <c r="A5" s="3" t="s">
        <v>8</v>
      </c>
      <c r="B5" s="3">
        <v>2024</v>
      </c>
      <c r="C5" s="4">
        <v>3</v>
      </c>
      <c r="D5" s="5">
        <v>124651</v>
      </c>
      <c r="E5" s="5">
        <v>14009</v>
      </c>
      <c r="F5" s="5">
        <v>110</v>
      </c>
      <c r="G5" s="5">
        <v>1</v>
      </c>
      <c r="H5" s="5">
        <v>2</v>
      </c>
      <c r="I5" s="6">
        <f t="shared" si="0"/>
        <v>138773</v>
      </c>
    </row>
    <row r="6" spans="1:9" x14ac:dyDescent="0.3">
      <c r="A6" s="3" t="s">
        <v>8</v>
      </c>
      <c r="B6" s="3">
        <v>2024</v>
      </c>
      <c r="C6" s="4">
        <v>4</v>
      </c>
      <c r="D6" s="5">
        <v>124350</v>
      </c>
      <c r="E6" s="5">
        <v>13947</v>
      </c>
      <c r="F6" s="5">
        <v>111</v>
      </c>
      <c r="G6" s="5">
        <v>1</v>
      </c>
      <c r="H6" s="5">
        <v>2</v>
      </c>
      <c r="I6" s="6">
        <f t="shared" si="0"/>
        <v>138411</v>
      </c>
    </row>
    <row r="7" spans="1:9" x14ac:dyDescent="0.3">
      <c r="A7" s="3" t="s">
        <v>8</v>
      </c>
      <c r="B7" s="3">
        <v>2024</v>
      </c>
      <c r="C7" s="4">
        <v>5</v>
      </c>
      <c r="D7" s="5">
        <v>123897</v>
      </c>
      <c r="E7" s="5">
        <v>13804</v>
      </c>
      <c r="F7" s="5">
        <v>111</v>
      </c>
      <c r="G7" s="5">
        <v>1</v>
      </c>
      <c r="H7" s="5">
        <v>2</v>
      </c>
      <c r="I7" s="6">
        <f t="shared" si="0"/>
        <v>137815</v>
      </c>
    </row>
    <row r="8" spans="1:9" x14ac:dyDescent="0.3">
      <c r="A8" s="3" t="s">
        <v>8</v>
      </c>
      <c r="B8" s="3">
        <v>2024</v>
      </c>
      <c r="C8" s="4">
        <v>6</v>
      </c>
      <c r="D8" s="5">
        <v>123272</v>
      </c>
      <c r="E8" s="5">
        <v>13681</v>
      </c>
      <c r="F8" s="5">
        <v>111</v>
      </c>
      <c r="G8" s="5">
        <v>1</v>
      </c>
      <c r="H8" s="5">
        <v>2</v>
      </c>
      <c r="I8" s="6">
        <f t="shared" si="0"/>
        <v>137067</v>
      </c>
    </row>
    <row r="9" spans="1:9" x14ac:dyDescent="0.3">
      <c r="A9" s="3" t="s">
        <v>8</v>
      </c>
      <c r="B9" s="3">
        <v>2024</v>
      </c>
      <c r="C9" s="4">
        <v>7</v>
      </c>
      <c r="D9" s="5">
        <v>122859</v>
      </c>
      <c r="E9" s="5">
        <v>13581</v>
      </c>
      <c r="F9" s="5">
        <v>109</v>
      </c>
      <c r="G9" s="5">
        <v>1</v>
      </c>
      <c r="H9" s="5">
        <v>2</v>
      </c>
      <c r="I9" s="6">
        <f t="shared" si="0"/>
        <v>136552</v>
      </c>
    </row>
    <row r="10" spans="1:9" x14ac:dyDescent="0.3">
      <c r="A10" s="3" t="s">
        <v>8</v>
      </c>
      <c r="B10" s="3">
        <v>2024</v>
      </c>
      <c r="C10" s="4">
        <v>8</v>
      </c>
      <c r="D10" s="5">
        <v>122459</v>
      </c>
      <c r="E10" s="5">
        <v>13535</v>
      </c>
      <c r="F10" s="5">
        <v>111</v>
      </c>
      <c r="G10" s="5">
        <v>1</v>
      </c>
      <c r="H10" s="5">
        <v>2</v>
      </c>
      <c r="I10" s="6">
        <f t="shared" si="0"/>
        <v>136108</v>
      </c>
    </row>
    <row r="11" spans="1:9" x14ac:dyDescent="0.3">
      <c r="A11" s="3" t="s">
        <v>8</v>
      </c>
      <c r="B11" s="3">
        <v>2024</v>
      </c>
      <c r="C11" s="4">
        <v>9</v>
      </c>
      <c r="D11" s="5">
        <v>122371</v>
      </c>
      <c r="E11" s="5">
        <v>13488</v>
      </c>
      <c r="F11" s="5">
        <v>111</v>
      </c>
      <c r="G11" s="5">
        <v>1</v>
      </c>
      <c r="H11" s="5">
        <v>2</v>
      </c>
      <c r="I11" s="6">
        <f t="shared" si="0"/>
        <v>135973</v>
      </c>
    </row>
    <row r="12" spans="1:9" x14ac:dyDescent="0.3">
      <c r="A12" s="3" t="s">
        <v>8</v>
      </c>
      <c r="B12" s="3">
        <v>2024</v>
      </c>
      <c r="C12" s="4">
        <v>10</v>
      </c>
      <c r="D12" s="5">
        <v>122579</v>
      </c>
      <c r="E12" s="5">
        <v>13516</v>
      </c>
      <c r="F12" s="5">
        <v>110</v>
      </c>
      <c r="G12" s="5">
        <v>1</v>
      </c>
      <c r="H12" s="5">
        <v>2</v>
      </c>
      <c r="I12" s="6">
        <f t="shared" si="0"/>
        <v>136208</v>
      </c>
    </row>
    <row r="13" spans="1:9" x14ac:dyDescent="0.3">
      <c r="A13" s="3" t="s">
        <v>8</v>
      </c>
      <c r="B13" s="3">
        <v>2024</v>
      </c>
      <c r="C13" s="4">
        <v>11</v>
      </c>
      <c r="D13" s="5">
        <v>123398</v>
      </c>
      <c r="E13" s="5">
        <v>13699</v>
      </c>
      <c r="F13" s="5">
        <v>110</v>
      </c>
      <c r="G13" s="5">
        <v>1</v>
      </c>
      <c r="H13" s="5">
        <v>2</v>
      </c>
      <c r="I13" s="6">
        <f t="shared" si="0"/>
        <v>137210</v>
      </c>
    </row>
    <row r="14" spans="1:9" x14ac:dyDescent="0.3">
      <c r="A14" s="3" t="s">
        <v>8</v>
      </c>
      <c r="B14" s="3">
        <v>2024</v>
      </c>
      <c r="C14" s="4">
        <v>12</v>
      </c>
      <c r="D14" s="5">
        <v>124416</v>
      </c>
      <c r="E14" s="5">
        <v>13957</v>
      </c>
      <c r="F14" s="5">
        <v>110</v>
      </c>
      <c r="G14" s="5">
        <v>1</v>
      </c>
      <c r="H14" s="5">
        <v>2</v>
      </c>
      <c r="I14" s="6">
        <f t="shared" si="0"/>
        <v>138486</v>
      </c>
    </row>
    <row r="15" spans="1:9" x14ac:dyDescent="0.3">
      <c r="A15" s="3" t="s">
        <v>8</v>
      </c>
      <c r="B15" s="3">
        <v>2025</v>
      </c>
      <c r="C15" s="4">
        <v>1</v>
      </c>
      <c r="D15" s="5">
        <v>124919</v>
      </c>
      <c r="E15" s="5">
        <v>14035</v>
      </c>
      <c r="F15" s="5">
        <v>110</v>
      </c>
      <c r="G15" s="5">
        <v>1</v>
      </c>
      <c r="H15" s="5">
        <v>2</v>
      </c>
      <c r="I15" s="6">
        <f t="shared" si="0"/>
        <v>139067</v>
      </c>
    </row>
    <row r="16" spans="1:9" x14ac:dyDescent="0.3">
      <c r="A16" s="3" t="s">
        <v>8</v>
      </c>
      <c r="B16" s="3">
        <v>2025</v>
      </c>
      <c r="C16" s="4">
        <v>2</v>
      </c>
      <c r="D16" s="5">
        <v>125115</v>
      </c>
      <c r="E16" s="5">
        <v>14063</v>
      </c>
      <c r="F16" s="5">
        <v>111</v>
      </c>
      <c r="G16" s="5">
        <v>1</v>
      </c>
      <c r="H16" s="5">
        <v>2</v>
      </c>
      <c r="I16" s="6">
        <f t="shared" si="0"/>
        <v>139292</v>
      </c>
    </row>
    <row r="17" spans="1:9" x14ac:dyDescent="0.3">
      <c r="A17" s="3" t="s">
        <v>8</v>
      </c>
      <c r="B17" s="3">
        <v>2025</v>
      </c>
      <c r="C17" s="4">
        <v>3</v>
      </c>
      <c r="D17" s="5">
        <v>125027</v>
      </c>
      <c r="E17" s="5">
        <v>14039</v>
      </c>
      <c r="F17" s="5">
        <v>112</v>
      </c>
      <c r="G17" s="5">
        <v>1</v>
      </c>
      <c r="H17" s="5">
        <v>2</v>
      </c>
      <c r="I17" s="6">
        <f t="shared" si="0"/>
        <v>139181</v>
      </c>
    </row>
    <row r="18" spans="1:9" x14ac:dyDescent="0.3">
      <c r="A18" s="3" t="s">
        <v>8</v>
      </c>
      <c r="B18" s="3">
        <v>2025</v>
      </c>
      <c r="C18" s="4">
        <v>4</v>
      </c>
      <c r="D18" s="5">
        <v>124664</v>
      </c>
      <c r="E18" s="5">
        <v>13955</v>
      </c>
      <c r="F18" s="5">
        <v>111</v>
      </c>
      <c r="G18" s="5">
        <v>1</v>
      </c>
      <c r="H18" s="5">
        <v>2</v>
      </c>
      <c r="I18" s="6">
        <f t="shared" si="0"/>
        <v>138733</v>
      </c>
    </row>
    <row r="19" spans="1:9" x14ac:dyDescent="0.3">
      <c r="A19" s="3" t="s">
        <v>8</v>
      </c>
      <c r="B19" s="3">
        <v>2025</v>
      </c>
      <c r="C19" s="4">
        <v>5</v>
      </c>
      <c r="D19" s="5">
        <v>124195</v>
      </c>
      <c r="E19" s="5">
        <v>13797</v>
      </c>
      <c r="F19" s="5">
        <v>111</v>
      </c>
      <c r="G19" s="5">
        <v>1</v>
      </c>
      <c r="H19" s="5">
        <v>2</v>
      </c>
      <c r="I19" s="6">
        <f t="shared" si="0"/>
        <v>138106</v>
      </c>
    </row>
    <row r="20" spans="1:9" x14ac:dyDescent="0.3">
      <c r="A20" s="3" t="s">
        <v>8</v>
      </c>
      <c r="B20" s="3">
        <v>2025</v>
      </c>
      <c r="C20" s="4">
        <v>6</v>
      </c>
      <c r="D20" s="5">
        <v>123660</v>
      </c>
      <c r="E20" s="5">
        <v>13649</v>
      </c>
      <c r="F20" s="5">
        <v>111</v>
      </c>
      <c r="G20" s="5">
        <v>1</v>
      </c>
      <c r="H20" s="5">
        <v>2</v>
      </c>
      <c r="I20" s="6">
        <f t="shared" si="0"/>
        <v>137423</v>
      </c>
    </row>
    <row r="21" spans="1:9" x14ac:dyDescent="0.3">
      <c r="A21" s="3" t="s">
        <v>8</v>
      </c>
      <c r="B21" s="3">
        <v>2025</v>
      </c>
      <c r="C21" s="4">
        <v>7</v>
      </c>
      <c r="D21" s="5">
        <v>123411</v>
      </c>
      <c r="E21" s="5">
        <v>13567</v>
      </c>
      <c r="F21" s="5">
        <v>111</v>
      </c>
      <c r="G21" s="5">
        <v>1</v>
      </c>
      <c r="H21" s="5">
        <v>2</v>
      </c>
      <c r="I21" s="6">
        <f t="shared" si="0"/>
        <v>137092</v>
      </c>
    </row>
    <row r="22" spans="1:9" x14ac:dyDescent="0.3">
      <c r="A22" s="3" t="s">
        <v>8</v>
      </c>
      <c r="B22" s="3">
        <v>2025</v>
      </c>
      <c r="C22" s="4">
        <v>8</v>
      </c>
      <c r="D22" s="5">
        <v>123265</v>
      </c>
      <c r="E22" s="5">
        <v>13486</v>
      </c>
      <c r="F22" s="5">
        <v>112</v>
      </c>
      <c r="G22" s="5">
        <v>1</v>
      </c>
      <c r="H22" s="5">
        <v>2</v>
      </c>
      <c r="I22" s="6">
        <f t="shared" si="0"/>
        <v>136866</v>
      </c>
    </row>
    <row r="23" spans="1:9" x14ac:dyDescent="0.3">
      <c r="A23" s="3" t="s">
        <v>8</v>
      </c>
      <c r="B23" s="3">
        <v>2025</v>
      </c>
      <c r="C23" s="4">
        <v>9</v>
      </c>
      <c r="D23" s="5">
        <v>123234</v>
      </c>
      <c r="E23" s="5">
        <v>13439</v>
      </c>
      <c r="F23" s="5">
        <v>113</v>
      </c>
      <c r="G23" s="5">
        <v>1</v>
      </c>
      <c r="H23" s="5">
        <v>2</v>
      </c>
      <c r="I23" s="6">
        <f t="shared" si="0"/>
        <v>136789</v>
      </c>
    </row>
    <row r="24" spans="1:9" x14ac:dyDescent="0.3">
      <c r="A24" s="3" t="s">
        <v>8</v>
      </c>
      <c r="B24" s="3">
        <v>2025</v>
      </c>
      <c r="C24" s="4">
        <v>10</v>
      </c>
      <c r="D24" s="5">
        <v>123368</v>
      </c>
      <c r="E24" s="5">
        <v>13472</v>
      </c>
      <c r="F24" s="5">
        <v>113</v>
      </c>
      <c r="G24" s="5">
        <v>1</v>
      </c>
      <c r="H24" s="5">
        <v>2</v>
      </c>
      <c r="I24" s="6">
        <f t="shared" si="0"/>
        <v>136956</v>
      </c>
    </row>
    <row r="25" spans="1:9" x14ac:dyDescent="0.3">
      <c r="A25" s="3" t="s">
        <v>8</v>
      </c>
      <c r="B25" s="3">
        <v>2025</v>
      </c>
      <c r="C25" s="4">
        <v>11</v>
      </c>
      <c r="D25" s="5">
        <v>124347</v>
      </c>
      <c r="E25" s="5">
        <v>13768</v>
      </c>
      <c r="F25" s="5">
        <v>112</v>
      </c>
      <c r="G25" s="5">
        <v>1</v>
      </c>
      <c r="H25" s="5">
        <v>2</v>
      </c>
      <c r="I25" s="6">
        <f t="shared" si="0"/>
        <v>138230</v>
      </c>
    </row>
    <row r="26" spans="1:9" x14ac:dyDescent="0.3">
      <c r="A26" s="3" t="s">
        <v>8</v>
      </c>
      <c r="B26" s="3">
        <v>2025</v>
      </c>
      <c r="C26" s="4">
        <v>12</v>
      </c>
      <c r="D26" s="5">
        <v>124973</v>
      </c>
      <c r="E26" s="5">
        <v>13956</v>
      </c>
      <c r="F26" s="5">
        <v>110</v>
      </c>
      <c r="G26" s="5">
        <v>1</v>
      </c>
      <c r="H26" s="5">
        <v>2</v>
      </c>
      <c r="I26" s="6">
        <f t="shared" si="0"/>
        <v>139042</v>
      </c>
    </row>
    <row r="27" spans="1:9" x14ac:dyDescent="0.3">
      <c r="A27" s="3" t="s">
        <v>8</v>
      </c>
      <c r="B27" s="3">
        <v>2026</v>
      </c>
      <c r="C27" s="4">
        <v>1</v>
      </c>
      <c r="D27" s="5">
        <v>125307</v>
      </c>
      <c r="E27" s="5">
        <v>14014</v>
      </c>
      <c r="F27" s="5">
        <v>111</v>
      </c>
      <c r="G27" s="5">
        <v>1</v>
      </c>
      <c r="H27" s="5">
        <v>2</v>
      </c>
      <c r="I27" s="6">
        <f t="shared" si="0"/>
        <v>139435</v>
      </c>
    </row>
    <row r="28" spans="1:9" x14ac:dyDescent="0.3">
      <c r="A28" s="3" t="s">
        <v>8</v>
      </c>
      <c r="B28" s="3">
        <v>2026</v>
      </c>
      <c r="C28" s="4">
        <v>2</v>
      </c>
      <c r="D28" s="5">
        <v>125527</v>
      </c>
      <c r="E28" s="5">
        <v>14031</v>
      </c>
      <c r="F28" s="5">
        <v>111</v>
      </c>
      <c r="G28" s="5">
        <v>1</v>
      </c>
      <c r="H28" s="5">
        <v>2</v>
      </c>
      <c r="I28" s="6">
        <f t="shared" si="0"/>
        <v>139672</v>
      </c>
    </row>
    <row r="29" spans="1:9" x14ac:dyDescent="0.3">
      <c r="A29" s="3" t="s">
        <v>8</v>
      </c>
      <c r="B29" s="3">
        <v>2026</v>
      </c>
      <c r="C29" s="4">
        <v>3</v>
      </c>
      <c r="D29" s="5">
        <v>125376</v>
      </c>
      <c r="E29" s="5">
        <v>13986</v>
      </c>
      <c r="F29" s="5">
        <v>110</v>
      </c>
      <c r="G29" s="5">
        <v>1</v>
      </c>
      <c r="H29" s="5">
        <v>2</v>
      </c>
      <c r="I29" s="6">
        <f t="shared" si="0"/>
        <v>139475</v>
      </c>
    </row>
    <row r="30" spans="1:9" x14ac:dyDescent="0.3">
      <c r="A30" s="3" t="s">
        <v>8</v>
      </c>
      <c r="B30" s="3">
        <v>2026</v>
      </c>
      <c r="C30" s="4">
        <v>4</v>
      </c>
      <c r="D30" s="5">
        <v>125026</v>
      </c>
      <c r="E30" s="5">
        <v>13852</v>
      </c>
      <c r="F30" s="5">
        <v>111</v>
      </c>
      <c r="G30" s="5">
        <v>1</v>
      </c>
      <c r="H30" s="5">
        <v>2</v>
      </c>
      <c r="I30" s="6">
        <f t="shared" si="0"/>
        <v>138992</v>
      </c>
    </row>
    <row r="31" spans="1:9" x14ac:dyDescent="0.3">
      <c r="A31" s="7" t="s">
        <v>8</v>
      </c>
      <c r="B31" s="7">
        <v>2026</v>
      </c>
      <c r="C31" s="8">
        <v>5</v>
      </c>
      <c r="D31" s="9">
        <v>124558</v>
      </c>
      <c r="E31" s="9">
        <v>13665</v>
      </c>
      <c r="F31" s="9">
        <v>111</v>
      </c>
      <c r="G31" s="9">
        <v>1</v>
      </c>
      <c r="H31" s="9">
        <v>2</v>
      </c>
      <c r="I31" s="9">
        <f t="shared" si="0"/>
        <v>138337</v>
      </c>
    </row>
    <row r="32" spans="1:9" x14ac:dyDescent="0.3">
      <c r="A32" s="3" t="s">
        <v>9</v>
      </c>
      <c r="B32" s="3">
        <v>2026</v>
      </c>
      <c r="C32" s="4">
        <v>6</v>
      </c>
      <c r="D32" s="6">
        <v>123635.4256</v>
      </c>
      <c r="E32" s="6">
        <v>13700</v>
      </c>
      <c r="F32" s="6">
        <v>112</v>
      </c>
      <c r="G32" s="6">
        <v>1</v>
      </c>
      <c r="H32" s="5">
        <v>2</v>
      </c>
      <c r="I32" s="6">
        <f t="shared" si="0"/>
        <v>137450.42560000002</v>
      </c>
    </row>
    <row r="33" spans="1:9" x14ac:dyDescent="0.3">
      <c r="A33" s="3" t="s">
        <v>9</v>
      </c>
      <c r="B33" s="3">
        <v>2026</v>
      </c>
      <c r="C33" s="4">
        <v>7</v>
      </c>
      <c r="D33" s="6">
        <v>123137.95637</v>
      </c>
      <c r="E33" s="6">
        <v>13626</v>
      </c>
      <c r="F33" s="6">
        <v>112</v>
      </c>
      <c r="G33" s="6">
        <v>1</v>
      </c>
      <c r="H33" s="5">
        <v>2</v>
      </c>
      <c r="I33" s="6">
        <f t="shared" si="0"/>
        <v>136878.95637</v>
      </c>
    </row>
    <row r="34" spans="1:9" x14ac:dyDescent="0.3">
      <c r="A34" s="3" t="s">
        <v>9</v>
      </c>
      <c r="B34" s="3">
        <v>2026</v>
      </c>
      <c r="C34" s="4">
        <v>8</v>
      </c>
      <c r="D34" s="6">
        <v>122766.95407000001</v>
      </c>
      <c r="E34" s="6">
        <v>13576</v>
      </c>
      <c r="F34" s="6">
        <v>112</v>
      </c>
      <c r="G34" s="6">
        <v>1</v>
      </c>
      <c r="H34" s="5">
        <v>2</v>
      </c>
      <c r="I34" s="6">
        <f t="shared" si="0"/>
        <v>136457.95407000001</v>
      </c>
    </row>
    <row r="35" spans="1:9" x14ac:dyDescent="0.3">
      <c r="A35" s="3" t="s">
        <v>9</v>
      </c>
      <c r="B35" s="3">
        <v>2026</v>
      </c>
      <c r="C35" s="4">
        <v>9</v>
      </c>
      <c r="D35" s="6">
        <v>122652.24502</v>
      </c>
      <c r="E35" s="6">
        <v>13539</v>
      </c>
      <c r="F35" s="6">
        <v>112</v>
      </c>
      <c r="G35" s="6">
        <v>1</v>
      </c>
      <c r="H35" s="5">
        <v>2</v>
      </c>
      <c r="I35" s="6">
        <f t="shared" si="0"/>
        <v>136306.24502</v>
      </c>
    </row>
    <row r="36" spans="1:9" x14ac:dyDescent="0.3">
      <c r="A36" s="3" t="s">
        <v>9</v>
      </c>
      <c r="B36" s="3">
        <v>2026</v>
      </c>
      <c r="C36" s="4">
        <v>10</v>
      </c>
      <c r="D36" s="6">
        <v>122942.78247000001</v>
      </c>
      <c r="E36" s="6">
        <v>13567</v>
      </c>
      <c r="F36" s="6">
        <v>112</v>
      </c>
      <c r="G36" s="6">
        <v>1</v>
      </c>
      <c r="H36" s="5">
        <v>2</v>
      </c>
      <c r="I36" s="6">
        <f t="shared" si="0"/>
        <v>136624.78247000001</v>
      </c>
    </row>
    <row r="37" spans="1:9" x14ac:dyDescent="0.3">
      <c r="A37" s="3" t="s">
        <v>9</v>
      </c>
      <c r="B37" s="3">
        <v>2026</v>
      </c>
      <c r="C37" s="4">
        <v>11</v>
      </c>
      <c r="D37" s="6">
        <v>123948.67174000001</v>
      </c>
      <c r="E37" s="6">
        <v>13738</v>
      </c>
      <c r="F37" s="6">
        <v>112</v>
      </c>
      <c r="G37" s="6">
        <v>1</v>
      </c>
      <c r="H37" s="5">
        <v>2</v>
      </c>
      <c r="I37" s="6">
        <f t="shared" si="0"/>
        <v>137801.67174000002</v>
      </c>
    </row>
    <row r="38" spans="1:9" x14ac:dyDescent="0.3">
      <c r="A38" s="3" t="s">
        <v>9</v>
      </c>
      <c r="B38" s="3">
        <v>2026</v>
      </c>
      <c r="C38" s="4">
        <v>12</v>
      </c>
      <c r="D38" s="6">
        <v>124869.84963</v>
      </c>
      <c r="E38" s="6">
        <v>13909</v>
      </c>
      <c r="F38" s="6">
        <v>112</v>
      </c>
      <c r="G38" s="6">
        <v>1</v>
      </c>
      <c r="H38" s="5">
        <v>2</v>
      </c>
      <c r="I38" s="6">
        <f>SUM(D38:H38)</f>
        <v>138893.84963000001</v>
      </c>
    </row>
    <row r="39" spans="1:9" x14ac:dyDescent="0.3">
      <c r="A39" s="3"/>
      <c r="B39" s="3"/>
      <c r="C39" s="4"/>
      <c r="D39" s="6"/>
      <c r="E39" s="6"/>
      <c r="F39" s="6"/>
      <c r="G39" s="6"/>
      <c r="H39" s="5"/>
      <c r="I39" s="6"/>
    </row>
    <row r="40" spans="1:9" x14ac:dyDescent="0.3">
      <c r="C40" s="11" t="s">
        <v>12</v>
      </c>
      <c r="D40" s="11"/>
      <c r="E40" s="11"/>
      <c r="F40" s="11"/>
      <c r="G40" s="11"/>
      <c r="H40" s="11"/>
      <c r="I40" s="11"/>
    </row>
    <row r="41" spans="1:9" ht="13.5" thickBot="1" x14ac:dyDescent="0.35">
      <c r="C41" s="2" t="s">
        <v>3</v>
      </c>
      <c r="D41" s="2" t="s">
        <v>0</v>
      </c>
      <c r="E41" s="2" t="s">
        <v>1</v>
      </c>
      <c r="F41" s="2" t="s">
        <v>2</v>
      </c>
      <c r="G41" s="2" t="s">
        <v>5</v>
      </c>
      <c r="H41" s="2" t="s">
        <v>13</v>
      </c>
      <c r="I41" s="2" t="s">
        <v>6</v>
      </c>
    </row>
    <row r="42" spans="1:9" ht="13.5" thickTop="1" x14ac:dyDescent="0.3">
      <c r="C42" s="3">
        <v>2024</v>
      </c>
      <c r="D42" s="6">
        <f>D14</f>
        <v>124416</v>
      </c>
      <c r="E42" s="6">
        <f>E14</f>
        <v>13957</v>
      </c>
      <c r="F42" s="6">
        <f>F14</f>
        <v>110</v>
      </c>
      <c r="G42" s="6">
        <f>G14</f>
        <v>1</v>
      </c>
      <c r="H42" s="6">
        <f>H14</f>
        <v>2</v>
      </c>
      <c r="I42" s="6">
        <f>SUM(D42:H42)</f>
        <v>138486</v>
      </c>
    </row>
    <row r="43" spans="1:9" x14ac:dyDescent="0.3">
      <c r="C43" s="3">
        <v>2025</v>
      </c>
      <c r="D43" s="6">
        <f>D26</f>
        <v>124973</v>
      </c>
      <c r="E43" s="6">
        <f>E26</f>
        <v>13956</v>
      </c>
      <c r="F43" s="6">
        <f>F26</f>
        <v>110</v>
      </c>
      <c r="G43" s="6">
        <f>G26</f>
        <v>1</v>
      </c>
      <c r="H43" s="6">
        <f>H26</f>
        <v>2</v>
      </c>
      <c r="I43" s="6">
        <f t="shared" ref="I43:I44" si="1">SUM(D43:H43)</f>
        <v>139042</v>
      </c>
    </row>
    <row r="44" spans="1:9" x14ac:dyDescent="0.3">
      <c r="C44" s="3">
        <v>2026</v>
      </c>
      <c r="D44" s="6">
        <f>D38</f>
        <v>124869.84963</v>
      </c>
      <c r="E44" s="6">
        <f>E38</f>
        <v>13909</v>
      </c>
      <c r="F44" s="6">
        <f>F38</f>
        <v>112</v>
      </c>
      <c r="G44" s="6">
        <f>G38</f>
        <v>1</v>
      </c>
      <c r="H44" s="6">
        <f>H38</f>
        <v>2</v>
      </c>
      <c r="I44" s="6">
        <f t="shared" si="1"/>
        <v>138893.84963000001</v>
      </c>
    </row>
    <row r="46" spans="1:9" x14ac:dyDescent="0.3">
      <c r="A46" s="1" t="s">
        <v>10</v>
      </c>
      <c r="B46" s="10"/>
    </row>
  </sheetData>
  <mergeCells count="2">
    <mergeCell ref="A1:I1"/>
    <mergeCell ref="C40:I40"/>
  </mergeCells>
  <pageMargins left="0.7" right="0.7" top="1.5" bottom="0.75" header="0.3" footer="0.3"/>
  <pageSetup orientation="portrait" r:id="rId1"/>
  <headerFooter>
    <oddHeader>&amp;RKY PSC Case No. 2026-00099
AG Set 1 No. 4 Part B
Attachment A
Respondent: Michael E. Girata
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F1C21-775E-49BD-AC17-7B34FA6412F5}">
  <dimension ref="A1:I46"/>
  <sheetViews>
    <sheetView view="pageLayout" zoomScale="80" zoomScaleNormal="70" zoomScalePageLayoutView="80" workbookViewId="0">
      <selection activeCell="H22" sqref="H22"/>
    </sheetView>
  </sheetViews>
  <sheetFormatPr defaultColWidth="9.08984375" defaultRowHeight="13" x14ac:dyDescent="0.3"/>
  <cols>
    <col min="1" max="1" width="5.7265625" style="1" customWidth="1"/>
    <col min="2" max="2" width="8.453125" style="1" customWidth="1"/>
    <col min="3" max="3" width="6.81640625" style="1" customWidth="1"/>
    <col min="4" max="9" width="11.36328125" style="1" customWidth="1"/>
    <col min="10" max="16384" width="9.08984375" style="1"/>
  </cols>
  <sheetData>
    <row r="1" spans="1:9" x14ac:dyDescent="0.3">
      <c r="A1" s="11" t="s">
        <v>14</v>
      </c>
      <c r="B1" s="11"/>
      <c r="C1" s="11"/>
      <c r="D1" s="11"/>
      <c r="E1" s="11"/>
      <c r="F1" s="11"/>
      <c r="G1" s="11"/>
      <c r="H1" s="11"/>
      <c r="I1" s="11"/>
    </row>
    <row r="2" spans="1:9" ht="13.5" thickBot="1" x14ac:dyDescent="0.35">
      <c r="A2" s="2" t="s">
        <v>7</v>
      </c>
      <c r="B2" s="2" t="s">
        <v>3</v>
      </c>
      <c r="C2" s="2" t="s">
        <v>4</v>
      </c>
      <c r="D2" s="2" t="s">
        <v>0</v>
      </c>
      <c r="E2" s="2" t="s">
        <v>1</v>
      </c>
      <c r="F2" s="2" t="s">
        <v>2</v>
      </c>
      <c r="G2" s="2" t="s">
        <v>5</v>
      </c>
      <c r="H2" s="2" t="s">
        <v>13</v>
      </c>
      <c r="I2" s="2" t="s">
        <v>6</v>
      </c>
    </row>
    <row r="3" spans="1:9" ht="13.5" thickTop="1" x14ac:dyDescent="0.3">
      <c r="A3" s="3" t="s">
        <v>8</v>
      </c>
      <c r="B3" s="3">
        <v>2024</v>
      </c>
      <c r="C3" s="4">
        <v>1</v>
      </c>
      <c r="D3" s="5">
        <v>1694677.4692536681</v>
      </c>
      <c r="E3" s="5">
        <v>1517670.414776077</v>
      </c>
      <c r="F3" s="5">
        <v>1860307.5</v>
      </c>
      <c r="G3" s="5">
        <v>259</v>
      </c>
      <c r="H3" s="5">
        <v>1739</v>
      </c>
      <c r="I3" s="6">
        <f>SUM(D3:H3)</f>
        <v>5074653.3840297451</v>
      </c>
    </row>
    <row r="4" spans="1:9" x14ac:dyDescent="0.3">
      <c r="A4" s="3" t="s">
        <v>8</v>
      </c>
      <c r="B4" s="3">
        <v>2024</v>
      </c>
      <c r="C4" s="4">
        <v>2</v>
      </c>
      <c r="D4" s="5">
        <v>1721806.1006770111</v>
      </c>
      <c r="E4" s="5">
        <v>1390986.2264725021</v>
      </c>
      <c r="F4" s="5">
        <v>1787441</v>
      </c>
      <c r="G4" s="5">
        <v>0</v>
      </c>
      <c r="H4" s="5">
        <v>1736</v>
      </c>
      <c r="I4" s="6">
        <f t="shared" ref="I4:I38" si="0">SUM(D4:H4)</f>
        <v>4901969.3271495132</v>
      </c>
    </row>
    <row r="5" spans="1:9" x14ac:dyDescent="0.3">
      <c r="A5" s="3" t="s">
        <v>8</v>
      </c>
      <c r="B5" s="3">
        <v>2024</v>
      </c>
      <c r="C5" s="4">
        <v>3</v>
      </c>
      <c r="D5" s="5">
        <v>1234323.4316520439</v>
      </c>
      <c r="E5" s="5">
        <v>1098740.839861331</v>
      </c>
      <c r="F5" s="5">
        <v>1553643.7</v>
      </c>
      <c r="G5" s="5">
        <v>0</v>
      </c>
      <c r="H5" s="5">
        <v>1070</v>
      </c>
      <c r="I5" s="6">
        <f t="shared" si="0"/>
        <v>3887777.9715133747</v>
      </c>
    </row>
    <row r="6" spans="1:9" x14ac:dyDescent="0.3">
      <c r="A6" s="3" t="s">
        <v>8</v>
      </c>
      <c r="B6" s="3">
        <v>2024</v>
      </c>
      <c r="C6" s="4">
        <v>4</v>
      </c>
      <c r="D6" s="5">
        <v>747635.05768343026</v>
      </c>
      <c r="E6" s="5">
        <v>740177.73223013931</v>
      </c>
      <c r="F6" s="5">
        <v>1483969.6</v>
      </c>
      <c r="G6" s="5">
        <v>0</v>
      </c>
      <c r="H6" s="5">
        <v>749</v>
      </c>
      <c r="I6" s="6">
        <f t="shared" si="0"/>
        <v>2972531.3899135697</v>
      </c>
    </row>
    <row r="7" spans="1:9" x14ac:dyDescent="0.3">
      <c r="A7" s="3" t="s">
        <v>8</v>
      </c>
      <c r="B7" s="3">
        <v>2024</v>
      </c>
      <c r="C7" s="4">
        <v>5</v>
      </c>
      <c r="D7" s="5">
        <v>348559.68542474252</v>
      </c>
      <c r="E7" s="5">
        <v>506633.24329786299</v>
      </c>
      <c r="F7" s="5">
        <v>1459061.7</v>
      </c>
      <c r="G7" s="5">
        <v>292</v>
      </c>
      <c r="H7" s="5">
        <v>238</v>
      </c>
      <c r="I7" s="6">
        <f t="shared" si="0"/>
        <v>2314784.6287226053</v>
      </c>
    </row>
    <row r="8" spans="1:9" x14ac:dyDescent="0.3">
      <c r="A8" s="3" t="s">
        <v>8</v>
      </c>
      <c r="B8" s="3">
        <v>2024</v>
      </c>
      <c r="C8" s="4">
        <v>6</v>
      </c>
      <c r="D8" s="5">
        <v>151956.68360807831</v>
      </c>
      <c r="E8" s="5">
        <v>358306.59225762647</v>
      </c>
      <c r="F8" s="5">
        <v>1221891.2</v>
      </c>
      <c r="G8" s="5">
        <v>0</v>
      </c>
      <c r="H8" s="5">
        <v>417</v>
      </c>
      <c r="I8" s="6">
        <f t="shared" si="0"/>
        <v>1732571.4758657047</v>
      </c>
    </row>
    <row r="9" spans="1:9" x14ac:dyDescent="0.3">
      <c r="A9" s="3" t="s">
        <v>8</v>
      </c>
      <c r="B9" s="3">
        <v>2024</v>
      </c>
      <c r="C9" s="4">
        <v>7</v>
      </c>
      <c r="D9" s="5">
        <v>107611.6</v>
      </c>
      <c r="E9" s="5">
        <v>322585.90000000002</v>
      </c>
      <c r="F9" s="5">
        <v>996789.2</v>
      </c>
      <c r="G9" s="5">
        <v>0</v>
      </c>
      <c r="H9" s="5">
        <v>74</v>
      </c>
      <c r="I9" s="6">
        <f t="shared" si="0"/>
        <v>1427060.7</v>
      </c>
    </row>
    <row r="10" spans="1:9" x14ac:dyDescent="0.3">
      <c r="A10" s="3" t="s">
        <v>8</v>
      </c>
      <c r="B10" s="3">
        <v>2024</v>
      </c>
      <c r="C10" s="4">
        <v>8</v>
      </c>
      <c r="D10" s="5">
        <v>100417.4</v>
      </c>
      <c r="E10" s="5">
        <v>318455.59999999998</v>
      </c>
      <c r="F10" s="5">
        <v>1237209.3</v>
      </c>
      <c r="G10" s="5">
        <v>0</v>
      </c>
      <c r="H10" s="5">
        <v>324</v>
      </c>
      <c r="I10" s="6">
        <f t="shared" si="0"/>
        <v>1656406.3</v>
      </c>
    </row>
    <row r="11" spans="1:9" x14ac:dyDescent="0.3">
      <c r="A11" s="3" t="s">
        <v>8</v>
      </c>
      <c r="B11" s="3">
        <v>2024</v>
      </c>
      <c r="C11" s="4">
        <v>9</v>
      </c>
      <c r="D11" s="5">
        <v>110852.23398671539</v>
      </c>
      <c r="E11" s="5">
        <v>331126.35040179128</v>
      </c>
      <c r="F11" s="5">
        <v>1284361.8999999999</v>
      </c>
      <c r="G11" s="5">
        <v>0</v>
      </c>
      <c r="H11" s="5">
        <v>277</v>
      </c>
      <c r="I11" s="6">
        <f t="shared" si="0"/>
        <v>1726617.4843885065</v>
      </c>
    </row>
    <row r="12" spans="1:9" x14ac:dyDescent="0.3">
      <c r="A12" s="3" t="s">
        <v>8</v>
      </c>
      <c r="B12" s="3">
        <v>2024</v>
      </c>
      <c r="C12" s="4">
        <v>10</v>
      </c>
      <c r="D12" s="5">
        <v>182899.99910879781</v>
      </c>
      <c r="E12" s="5">
        <v>443586.2031987097</v>
      </c>
      <c r="F12" s="5">
        <v>1607717.6</v>
      </c>
      <c r="G12" s="5">
        <v>0</v>
      </c>
      <c r="H12" s="5">
        <v>388</v>
      </c>
      <c r="I12" s="6">
        <f t="shared" si="0"/>
        <v>2234591.8023075075</v>
      </c>
    </row>
    <row r="13" spans="1:9" x14ac:dyDescent="0.3">
      <c r="A13" s="3" t="s">
        <v>8</v>
      </c>
      <c r="B13" s="3">
        <v>2024</v>
      </c>
      <c r="C13" s="4">
        <v>11</v>
      </c>
      <c r="D13" s="5">
        <v>478539.18564057793</v>
      </c>
      <c r="E13" s="5">
        <v>687494.34075285541</v>
      </c>
      <c r="F13" s="5">
        <v>1722185.5</v>
      </c>
      <c r="G13" s="5">
        <v>308</v>
      </c>
      <c r="H13" s="5">
        <v>827</v>
      </c>
      <c r="I13" s="6">
        <f t="shared" si="0"/>
        <v>2889354.0263934331</v>
      </c>
    </row>
    <row r="14" spans="1:9" x14ac:dyDescent="0.3">
      <c r="A14" s="3" t="s">
        <v>8</v>
      </c>
      <c r="B14" s="3">
        <v>2024</v>
      </c>
      <c r="C14" s="4">
        <v>12</v>
      </c>
      <c r="D14" s="5">
        <v>1239853.052110129</v>
      </c>
      <c r="E14" s="5">
        <v>1202084.53651654</v>
      </c>
      <c r="F14" s="5">
        <v>1853741.2</v>
      </c>
      <c r="G14" s="5">
        <v>0</v>
      </c>
      <c r="H14" s="5">
        <v>1888</v>
      </c>
      <c r="I14" s="6">
        <f t="shared" si="0"/>
        <v>4297566.788626669</v>
      </c>
    </row>
    <row r="15" spans="1:9" x14ac:dyDescent="0.3">
      <c r="A15" s="3" t="s">
        <v>8</v>
      </c>
      <c r="B15" s="3">
        <v>2025</v>
      </c>
      <c r="C15" s="4">
        <v>1</v>
      </c>
      <c r="D15" s="5">
        <v>1691877.324468351</v>
      </c>
      <c r="E15" s="5">
        <v>1534785.4243496759</v>
      </c>
      <c r="F15" s="5">
        <v>1901831.1</v>
      </c>
      <c r="G15" s="5">
        <v>1582</v>
      </c>
      <c r="H15" s="5">
        <v>1737</v>
      </c>
      <c r="I15" s="6">
        <f t="shared" si="0"/>
        <v>5131812.8488180265</v>
      </c>
    </row>
    <row r="16" spans="1:9" x14ac:dyDescent="0.3">
      <c r="A16" s="3" t="s">
        <v>8</v>
      </c>
      <c r="B16" s="3">
        <v>2025</v>
      </c>
      <c r="C16" s="4">
        <v>2</v>
      </c>
      <c r="D16" s="5">
        <v>1742046.9006721801</v>
      </c>
      <c r="E16" s="5">
        <v>1450876.5122498451</v>
      </c>
      <c r="F16" s="5">
        <v>1792382.2</v>
      </c>
      <c r="G16" s="5">
        <v>0</v>
      </c>
      <c r="H16" s="5">
        <v>2033</v>
      </c>
      <c r="I16" s="6">
        <f t="shared" si="0"/>
        <v>4987338.6129220249</v>
      </c>
    </row>
    <row r="17" spans="1:9" x14ac:dyDescent="0.3">
      <c r="A17" s="3" t="s">
        <v>8</v>
      </c>
      <c r="B17" s="3">
        <v>2025</v>
      </c>
      <c r="C17" s="4">
        <v>3</v>
      </c>
      <c r="D17" s="5">
        <v>1369543.623237476</v>
      </c>
      <c r="E17" s="5">
        <v>1150542.342580711</v>
      </c>
      <c r="F17" s="5">
        <v>1763296.6</v>
      </c>
      <c r="G17" s="5">
        <v>0</v>
      </c>
      <c r="H17" s="5">
        <v>1295</v>
      </c>
      <c r="I17" s="6">
        <f t="shared" si="0"/>
        <v>4284677.5658181868</v>
      </c>
    </row>
    <row r="18" spans="1:9" x14ac:dyDescent="0.3">
      <c r="A18" s="3" t="s">
        <v>8</v>
      </c>
      <c r="B18" s="3">
        <v>2025</v>
      </c>
      <c r="C18" s="4">
        <v>4</v>
      </c>
      <c r="D18" s="5">
        <v>710762.47807677311</v>
      </c>
      <c r="E18" s="5">
        <v>763204.86651406472</v>
      </c>
      <c r="F18" s="5">
        <v>1295158.3</v>
      </c>
      <c r="G18" s="5">
        <v>0</v>
      </c>
      <c r="H18" s="5">
        <v>576</v>
      </c>
      <c r="I18" s="6">
        <f t="shared" si="0"/>
        <v>2769701.6445908379</v>
      </c>
    </row>
    <row r="19" spans="1:9" x14ac:dyDescent="0.3">
      <c r="A19" s="3" t="s">
        <v>8</v>
      </c>
      <c r="B19" s="3">
        <v>2025</v>
      </c>
      <c r="C19" s="4">
        <v>5</v>
      </c>
      <c r="D19" s="5">
        <v>307827.45013733738</v>
      </c>
      <c r="E19" s="5">
        <v>489379.71543313912</v>
      </c>
      <c r="F19" s="5">
        <v>1151415.5</v>
      </c>
      <c r="G19" s="5">
        <v>0</v>
      </c>
      <c r="H19" s="5">
        <v>412</v>
      </c>
      <c r="I19" s="6">
        <f t="shared" si="0"/>
        <v>1949034.6655704766</v>
      </c>
    </row>
    <row r="20" spans="1:9" x14ac:dyDescent="0.3">
      <c r="A20" s="3" t="s">
        <v>8</v>
      </c>
      <c r="B20" s="3">
        <v>2025</v>
      </c>
      <c r="C20" s="4">
        <v>6</v>
      </c>
      <c r="D20" s="5">
        <v>146734.34089679699</v>
      </c>
      <c r="E20" s="5">
        <v>362909.95256473421</v>
      </c>
      <c r="F20" s="5">
        <v>1028432.3</v>
      </c>
      <c r="G20" s="5">
        <v>2274</v>
      </c>
      <c r="H20" s="5">
        <v>320</v>
      </c>
      <c r="I20" s="6">
        <f t="shared" si="0"/>
        <v>1540670.5934615312</v>
      </c>
    </row>
    <row r="21" spans="1:9" x14ac:dyDescent="0.3">
      <c r="A21" s="3" t="s">
        <v>8</v>
      </c>
      <c r="B21" s="3">
        <v>2025</v>
      </c>
      <c r="C21" s="4">
        <v>7</v>
      </c>
      <c r="D21" s="5">
        <v>105982.9</v>
      </c>
      <c r="E21" s="5">
        <v>333961.7</v>
      </c>
      <c r="F21" s="5">
        <v>1158011.1000000001</v>
      </c>
      <c r="G21" s="5">
        <v>0</v>
      </c>
      <c r="H21" s="5">
        <v>248</v>
      </c>
      <c r="I21" s="6">
        <f t="shared" si="0"/>
        <v>1598203.7000000002</v>
      </c>
    </row>
    <row r="22" spans="1:9" x14ac:dyDescent="0.3">
      <c r="A22" s="3" t="s">
        <v>8</v>
      </c>
      <c r="B22" s="3">
        <v>2025</v>
      </c>
      <c r="C22" s="4">
        <v>8</v>
      </c>
      <c r="D22" s="5">
        <v>97713.4</v>
      </c>
      <c r="E22" s="5">
        <v>328569.7</v>
      </c>
      <c r="F22" s="5">
        <v>1258570.3</v>
      </c>
      <c r="G22" s="5">
        <v>0</v>
      </c>
      <c r="H22" s="5">
        <v>259</v>
      </c>
      <c r="I22" s="6">
        <f t="shared" si="0"/>
        <v>1685112.4</v>
      </c>
    </row>
    <row r="23" spans="1:9" x14ac:dyDescent="0.3">
      <c r="A23" s="3" t="s">
        <v>8</v>
      </c>
      <c r="B23" s="3">
        <v>2025</v>
      </c>
      <c r="C23" s="4">
        <v>9</v>
      </c>
      <c r="D23" s="5">
        <v>112710.22620068101</v>
      </c>
      <c r="E23" s="5">
        <v>342484.11609185848</v>
      </c>
      <c r="F23" s="5">
        <v>1272182.3999999999</v>
      </c>
      <c r="G23" s="5">
        <v>0</v>
      </c>
      <c r="H23" s="5">
        <v>310</v>
      </c>
      <c r="I23" s="6">
        <f t="shared" si="0"/>
        <v>1727686.7422925394</v>
      </c>
    </row>
    <row r="24" spans="1:9" x14ac:dyDescent="0.3">
      <c r="A24" s="3" t="s">
        <v>8</v>
      </c>
      <c r="B24" s="3">
        <v>2025</v>
      </c>
      <c r="C24" s="4">
        <v>10</v>
      </c>
      <c r="D24" s="5">
        <v>136186.8946904607</v>
      </c>
      <c r="E24" s="5">
        <v>477923.42295400618</v>
      </c>
      <c r="F24" s="5">
        <v>1272491.2</v>
      </c>
      <c r="G24" s="5">
        <v>0</v>
      </c>
      <c r="H24" s="5">
        <v>470</v>
      </c>
      <c r="I24" s="6">
        <f t="shared" si="0"/>
        <v>1887071.5176444668</v>
      </c>
    </row>
    <row r="25" spans="1:9" x14ac:dyDescent="0.3">
      <c r="A25" s="3" t="s">
        <v>8</v>
      </c>
      <c r="B25" s="3">
        <v>2025</v>
      </c>
      <c r="C25" s="4">
        <v>11</v>
      </c>
      <c r="D25" s="5">
        <v>507869.03469057969</v>
      </c>
      <c r="E25" s="5">
        <v>689421.48960122617</v>
      </c>
      <c r="F25" s="5">
        <v>1627973.1</v>
      </c>
      <c r="G25" s="5">
        <v>954</v>
      </c>
      <c r="H25" s="5">
        <v>950</v>
      </c>
      <c r="I25" s="6">
        <f t="shared" si="0"/>
        <v>2827167.624291806</v>
      </c>
    </row>
    <row r="26" spans="1:9" x14ac:dyDescent="0.3">
      <c r="A26" s="3" t="s">
        <v>8</v>
      </c>
      <c r="B26" s="3">
        <v>2025</v>
      </c>
      <c r="C26" s="4">
        <v>12</v>
      </c>
      <c r="D26" s="5">
        <v>1237606.31946739</v>
      </c>
      <c r="E26" s="5">
        <v>1192980.1334114929</v>
      </c>
      <c r="F26" s="5">
        <v>1777193.6</v>
      </c>
      <c r="G26" s="5">
        <v>0</v>
      </c>
      <c r="H26" s="5">
        <v>1991</v>
      </c>
      <c r="I26" s="6">
        <f t="shared" si="0"/>
        <v>4209771.0528788827</v>
      </c>
    </row>
    <row r="27" spans="1:9" x14ac:dyDescent="0.3">
      <c r="A27" s="3" t="s">
        <v>8</v>
      </c>
      <c r="B27" s="3">
        <v>2026</v>
      </c>
      <c r="C27" s="4">
        <v>1</v>
      </c>
      <c r="D27" s="5">
        <v>1642595.8528029011</v>
      </c>
      <c r="E27" s="5">
        <v>1495256.2869371851</v>
      </c>
      <c r="F27" s="5">
        <v>1783386.6</v>
      </c>
      <c r="G27" s="5">
        <v>0</v>
      </c>
      <c r="H27" s="5">
        <v>2152</v>
      </c>
      <c r="I27" s="6">
        <f t="shared" si="0"/>
        <v>4923390.7397400867</v>
      </c>
    </row>
    <row r="28" spans="1:9" x14ac:dyDescent="0.3">
      <c r="A28" s="3" t="s">
        <v>8</v>
      </c>
      <c r="B28" s="3">
        <v>2026</v>
      </c>
      <c r="C28" s="4">
        <v>2</v>
      </c>
      <c r="D28" s="5">
        <v>1710891.7928092191</v>
      </c>
      <c r="E28" s="5">
        <v>1394726.7139002329</v>
      </c>
      <c r="F28" s="5">
        <v>1587106.6</v>
      </c>
      <c r="G28" s="5">
        <v>0</v>
      </c>
      <c r="H28" s="5">
        <v>2075</v>
      </c>
      <c r="I28" s="6">
        <f t="shared" si="0"/>
        <v>4694800.1067094523</v>
      </c>
    </row>
    <row r="29" spans="1:9" x14ac:dyDescent="0.3">
      <c r="A29" s="3" t="s">
        <v>8</v>
      </c>
      <c r="B29" s="3">
        <v>2026</v>
      </c>
      <c r="C29" s="4">
        <v>3</v>
      </c>
      <c r="D29" s="5">
        <v>1236316.5006076901</v>
      </c>
      <c r="E29" s="5">
        <v>1142740.898314148</v>
      </c>
      <c r="F29" s="5">
        <v>1649034.8</v>
      </c>
      <c r="G29" s="5">
        <v>0</v>
      </c>
      <c r="H29" s="5">
        <v>1677</v>
      </c>
      <c r="I29" s="6">
        <f t="shared" si="0"/>
        <v>4029769.1989218378</v>
      </c>
    </row>
    <row r="30" spans="1:9" x14ac:dyDescent="0.3">
      <c r="A30" s="3" t="s">
        <v>8</v>
      </c>
      <c r="B30" s="3">
        <v>2026</v>
      </c>
      <c r="C30" s="4">
        <v>4</v>
      </c>
      <c r="D30" s="5">
        <v>664020.65584803454</v>
      </c>
      <c r="E30" s="5">
        <v>708213.08121272898</v>
      </c>
      <c r="F30" s="5">
        <v>1518137.8</v>
      </c>
      <c r="G30" s="5">
        <v>302</v>
      </c>
      <c r="H30" s="5">
        <v>-33</v>
      </c>
      <c r="I30" s="6">
        <f t="shared" si="0"/>
        <v>2890640.5370607637</v>
      </c>
    </row>
    <row r="31" spans="1:9" x14ac:dyDescent="0.3">
      <c r="A31" s="7" t="s">
        <v>8</v>
      </c>
      <c r="B31" s="7">
        <v>2026</v>
      </c>
      <c r="C31" s="8">
        <v>5</v>
      </c>
      <c r="D31" s="9">
        <v>261726.37652979809</v>
      </c>
      <c r="E31" s="9">
        <v>469030.56313748797</v>
      </c>
      <c r="F31" s="9">
        <v>1320892.8999999999</v>
      </c>
      <c r="G31" s="9">
        <v>141</v>
      </c>
      <c r="H31" s="9">
        <v>458</v>
      </c>
      <c r="I31" s="9">
        <f t="shared" si="0"/>
        <v>2052248.839667286</v>
      </c>
    </row>
    <row r="32" spans="1:9" x14ac:dyDescent="0.3">
      <c r="A32" s="3" t="s">
        <v>9</v>
      </c>
      <c r="B32" s="3">
        <v>2026</v>
      </c>
      <c r="C32" s="4">
        <v>6</v>
      </c>
      <c r="D32" s="6">
        <v>182283.55455854695</v>
      </c>
      <c r="E32" s="6">
        <v>364976</v>
      </c>
      <c r="F32" s="6">
        <v>1185402.76</v>
      </c>
      <c r="G32" s="6">
        <v>2274</v>
      </c>
      <c r="H32" s="5">
        <v>320</v>
      </c>
      <c r="I32" s="6">
        <f t="shared" si="0"/>
        <v>1735256.314558547</v>
      </c>
    </row>
    <row r="33" spans="1:9" x14ac:dyDescent="0.3">
      <c r="A33" s="3" t="s">
        <v>9</v>
      </c>
      <c r="B33" s="3">
        <v>2026</v>
      </c>
      <c r="C33" s="4">
        <v>7</v>
      </c>
      <c r="D33" s="6">
        <v>105083.07418046657</v>
      </c>
      <c r="E33" s="6">
        <v>333960</v>
      </c>
      <c r="F33" s="6">
        <v>1022781.12</v>
      </c>
      <c r="G33" s="6">
        <v>0</v>
      </c>
      <c r="H33" s="5">
        <v>248</v>
      </c>
      <c r="I33" s="6">
        <f t="shared" si="0"/>
        <v>1462072.1941804667</v>
      </c>
    </row>
    <row r="34" spans="1:9" x14ac:dyDescent="0.3">
      <c r="A34" s="3" t="s">
        <v>9</v>
      </c>
      <c r="B34" s="3">
        <v>2026</v>
      </c>
      <c r="C34" s="4">
        <v>8</v>
      </c>
      <c r="D34" s="6">
        <v>107408.42896238207</v>
      </c>
      <c r="E34" s="6">
        <v>336492</v>
      </c>
      <c r="F34" s="6">
        <v>1186139.7</v>
      </c>
      <c r="G34" s="6">
        <v>0</v>
      </c>
      <c r="H34" s="5">
        <v>259</v>
      </c>
      <c r="I34" s="6">
        <f t="shared" si="0"/>
        <v>1630299.128962382</v>
      </c>
    </row>
    <row r="35" spans="1:9" x14ac:dyDescent="0.3">
      <c r="A35" s="3" t="s">
        <v>9</v>
      </c>
      <c r="B35" s="3">
        <v>2026</v>
      </c>
      <c r="C35" s="4">
        <v>9</v>
      </c>
      <c r="D35" s="6">
        <v>115408.8770262325</v>
      </c>
      <c r="E35" s="6">
        <v>346021</v>
      </c>
      <c r="F35" s="6">
        <v>1211411.42</v>
      </c>
      <c r="G35" s="6">
        <v>0</v>
      </c>
      <c r="H35" s="5">
        <v>310</v>
      </c>
      <c r="I35" s="6">
        <f t="shared" si="0"/>
        <v>1673151.2970262324</v>
      </c>
    </row>
    <row r="36" spans="1:9" x14ac:dyDescent="0.3">
      <c r="A36" s="3" t="s">
        <v>9</v>
      </c>
      <c r="B36" s="3">
        <v>2026</v>
      </c>
      <c r="C36" s="4">
        <v>10</v>
      </c>
      <c r="D36" s="6">
        <v>183892.07616831965</v>
      </c>
      <c r="E36" s="6">
        <v>439938</v>
      </c>
      <c r="F36" s="6">
        <v>1356331.26</v>
      </c>
      <c r="G36" s="6">
        <v>0</v>
      </c>
      <c r="H36" s="5">
        <v>470</v>
      </c>
      <c r="I36" s="6">
        <f t="shared" si="0"/>
        <v>1980631.3361683197</v>
      </c>
    </row>
    <row r="37" spans="1:9" x14ac:dyDescent="0.3">
      <c r="A37" s="3" t="s">
        <v>9</v>
      </c>
      <c r="B37" s="3">
        <v>2026</v>
      </c>
      <c r="C37" s="4">
        <v>11</v>
      </c>
      <c r="D37" s="6">
        <v>504329.8076301493</v>
      </c>
      <c r="E37" s="6">
        <v>675609.11</v>
      </c>
      <c r="F37" s="6">
        <v>1373153.9</v>
      </c>
      <c r="G37" s="6">
        <v>954</v>
      </c>
      <c r="H37" s="5">
        <v>950</v>
      </c>
      <c r="I37" s="6">
        <f t="shared" si="0"/>
        <v>2554996.8176301494</v>
      </c>
    </row>
    <row r="38" spans="1:9" x14ac:dyDescent="0.3">
      <c r="A38" s="3" t="s">
        <v>9</v>
      </c>
      <c r="B38" s="3">
        <v>2026</v>
      </c>
      <c r="C38" s="4">
        <v>12</v>
      </c>
      <c r="D38" s="6">
        <v>1242872.4701607602</v>
      </c>
      <c r="E38" s="6">
        <v>1107266.6299999999</v>
      </c>
      <c r="F38" s="6">
        <v>1550036.62</v>
      </c>
      <c r="G38" s="6">
        <v>0</v>
      </c>
      <c r="H38" s="5">
        <v>1991</v>
      </c>
      <c r="I38" s="6">
        <f t="shared" si="0"/>
        <v>3902166.72016076</v>
      </c>
    </row>
    <row r="39" spans="1:9" x14ac:dyDescent="0.3">
      <c r="A39" s="3"/>
      <c r="B39" s="3"/>
      <c r="C39" s="4"/>
      <c r="D39" s="6"/>
      <c r="E39" s="6"/>
      <c r="F39" s="6"/>
      <c r="G39" s="6"/>
      <c r="H39" s="5"/>
      <c r="I39" s="6"/>
    </row>
    <row r="40" spans="1:9" x14ac:dyDescent="0.3">
      <c r="C40" s="11" t="s">
        <v>15</v>
      </c>
      <c r="D40" s="11"/>
      <c r="E40" s="11"/>
      <c r="F40" s="11"/>
      <c r="G40" s="11"/>
      <c r="H40" s="11"/>
      <c r="I40" s="11"/>
    </row>
    <row r="41" spans="1:9" ht="13.5" thickBot="1" x14ac:dyDescent="0.35">
      <c r="C41" s="2" t="s">
        <v>3</v>
      </c>
      <c r="D41" s="2" t="s">
        <v>0</v>
      </c>
      <c r="E41" s="2" t="s">
        <v>1</v>
      </c>
      <c r="F41" s="2" t="s">
        <v>2</v>
      </c>
      <c r="G41" s="2" t="s">
        <v>5</v>
      </c>
      <c r="H41" s="2" t="s">
        <v>13</v>
      </c>
      <c r="I41" s="2" t="s">
        <v>6</v>
      </c>
    </row>
    <row r="42" spans="1:9" ht="13.5" thickTop="1" x14ac:dyDescent="0.3">
      <c r="C42" s="3">
        <v>2024</v>
      </c>
      <c r="D42" s="6">
        <f>SUMIF($B$3:$B$38,$C42,$D$3:$D$38)</f>
        <v>8119131.8991451953</v>
      </c>
      <c r="E42" s="6">
        <f>SUMIF($B$3:$B$38,$C42,$E$3:$E$38)</f>
        <v>8917847.9797654357</v>
      </c>
      <c r="F42" s="6">
        <f>SUMIF($B$3:$B$38,$C42,$F$3:$F$38)</f>
        <v>18068319.400000002</v>
      </c>
      <c r="G42" s="6">
        <f>SUMIF($B$3:$B$38,$C42,$G$3:$G$38)</f>
        <v>859</v>
      </c>
      <c r="H42" s="6">
        <f>SUMIF($B$3:$B$38,$C42,$H$3:$H$38)</f>
        <v>9727</v>
      </c>
      <c r="I42" s="6">
        <f>SUM(D42:H42)</f>
        <v>35115885.278910637</v>
      </c>
    </row>
    <row r="43" spans="1:9" x14ac:dyDescent="0.3">
      <c r="C43" s="3">
        <v>2025</v>
      </c>
      <c r="D43" s="6">
        <f>SUMIF($B$3:$B$38,$C43,$D$3:$D$38)</f>
        <v>8166860.8925380269</v>
      </c>
      <c r="E43" s="6">
        <f>SUMIF($B$3:$B$38,$C43,$E$3:$E$38)</f>
        <v>9117039.375750754</v>
      </c>
      <c r="F43" s="6">
        <f>SUMIF($B$3:$B$38,$C43,$F$3:$F$38)</f>
        <v>17298937.699999999</v>
      </c>
      <c r="G43" s="6">
        <f>SUMIF($B$3:$B$38,$C43,$G$3:$G$38)</f>
        <v>4810</v>
      </c>
      <c r="H43" s="6">
        <f>SUMIF($B$3:$B$38,$C43,$H$3:$H$38)</f>
        <v>10601</v>
      </c>
      <c r="I43" s="6">
        <f t="shared" ref="I43:I44" si="1">SUM(D43:H43)</f>
        <v>34598248.968288779</v>
      </c>
    </row>
    <row r="44" spans="1:9" x14ac:dyDescent="0.3">
      <c r="C44" s="3">
        <v>2026</v>
      </c>
      <c r="D44" s="6">
        <f>SUMIF($B$3:$B$38,$C44,$D$3:$D$38)</f>
        <v>7956829.4672845006</v>
      </c>
      <c r="E44" s="6">
        <f>SUMIF($B$3:$B$38,$C44,$E$3:$E$38)</f>
        <v>8814230.2835017834</v>
      </c>
      <c r="F44" s="6">
        <f>SUMIF($B$3:$B$38,$C44,$F$3:$F$38)</f>
        <v>16743815.479999997</v>
      </c>
      <c r="G44" s="6">
        <f>SUMIF($B$3:$B$38,$C44,$G$3:$G$38)</f>
        <v>3671</v>
      </c>
      <c r="H44" s="6">
        <f>SUMIF($B$3:$B$38,$C44,$H$3:$H$38)</f>
        <v>10877</v>
      </c>
      <c r="I44" s="6">
        <f t="shared" si="1"/>
        <v>33529423.230786279</v>
      </c>
    </row>
    <row r="46" spans="1:9" x14ac:dyDescent="0.3">
      <c r="B46" s="10" t="s">
        <v>10</v>
      </c>
    </row>
  </sheetData>
  <mergeCells count="2">
    <mergeCell ref="C40:I40"/>
    <mergeCell ref="A1:I1"/>
  </mergeCells>
  <pageMargins left="0.7" right="0.7" top="1.5" bottom="0.75" header="0.3" footer="0.3"/>
  <pageSetup orientation="portrait" r:id="rId1"/>
  <headerFooter>
    <oddHeader>&amp;RKY PSC Case No. 2026-00099
AG Set 1 No. 4 Part D
Attachment A
Respondent: Michael E. Girata
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4. B</vt:lpstr>
      <vt:lpstr>4. D</vt:lpstr>
    </vt:vector>
  </TitlesOfParts>
  <Company>NiSource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Kibonge \ Aziza</dc:creator>
  <cp:lastModifiedBy>Girata \ Michael \ E</cp:lastModifiedBy>
  <dcterms:created xsi:type="dcterms:W3CDTF">2026-06-24T14:20:59Z</dcterms:created>
  <dcterms:modified xsi:type="dcterms:W3CDTF">2026-07-01T20:03:27Z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47a1fde-c8be-4c20-8c7b-f454003857ee_Enabled">
    <vt:lpwstr>true</vt:lpwstr>
  </property>
  <property fmtid="{D5CDD505-2E9C-101B-9397-08002B2CF9AE}" pid="3" name="MSIP_Label_947a1fde-c8be-4c20-8c7b-f454003857ee_SetDate">
    <vt:lpwstr>2026-06-24T15:22:23Z</vt:lpwstr>
  </property>
  <property fmtid="{D5CDD505-2E9C-101B-9397-08002B2CF9AE}" pid="4" name="MSIP_Label_947a1fde-c8be-4c20-8c7b-f454003857ee_Method">
    <vt:lpwstr>Privileged</vt:lpwstr>
  </property>
  <property fmtid="{D5CDD505-2E9C-101B-9397-08002B2CF9AE}" pid="5" name="MSIP_Label_947a1fde-c8be-4c20-8c7b-f454003857ee_Name">
    <vt:lpwstr>CONFIDENTIAL</vt:lpwstr>
  </property>
  <property fmtid="{D5CDD505-2E9C-101B-9397-08002B2CF9AE}" pid="6" name="MSIP_Label_947a1fde-c8be-4c20-8c7b-f454003857ee_SiteId">
    <vt:lpwstr>179d26d3-3e59-4051-9377-05d3820e617c</vt:lpwstr>
  </property>
  <property fmtid="{D5CDD505-2E9C-101B-9397-08002B2CF9AE}" pid="7" name="MSIP_Label_947a1fde-c8be-4c20-8c7b-f454003857ee_ActionId">
    <vt:lpwstr>20e0decc-b2cd-4054-a951-8bfcfb4a96e0</vt:lpwstr>
  </property>
  <property fmtid="{D5CDD505-2E9C-101B-9397-08002B2CF9AE}" pid="8" name="MSIP_Label_947a1fde-c8be-4c20-8c7b-f454003857ee_ContentBits">
    <vt:lpwstr>0</vt:lpwstr>
  </property>
  <property fmtid="{D5CDD505-2E9C-101B-9397-08002B2CF9AE}" pid="9" name="MSIP_Label_947a1fde-c8be-4c20-8c7b-f454003857ee_Tag">
    <vt:lpwstr>10, 0, 1, 1</vt:lpwstr>
  </property>
  <property fmtid="{D5CDD505-2E9C-101B-9397-08002B2CF9AE}" pid="10" name="SV_QUERY_LIST_4F35BF76-6C0D-4D9B-82B2-816C12CF3733">
    <vt:lpwstr>empty_477D106A-C0D6-4607-AEBD-E2C9D60EA279</vt:lpwstr>
  </property>
  <property fmtid="{D5CDD505-2E9C-101B-9397-08002B2CF9AE}" pid="11" name="SV_HIDDEN_GRID_QUERY_LIST_4F35BF76-6C0D-4D9B-82B2-816C12CF3733">
    <vt:lpwstr>empty_477D106A-C0D6-4607-AEBD-E2C9D60EA279</vt:lpwstr>
  </property>
</Properties>
</file>