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arold\AppData\Local\Temp\notesC9812B\"/>
    </mc:Choice>
  </mc:AlternateContent>
  <xr:revisionPtr revIDLastSave="0" documentId="13_ncr:1_{C1617D6E-8910-41A3-95BA-352C64D60444}" xr6:coauthVersionLast="47" xr6:coauthVersionMax="47" xr10:uidLastSave="{00000000-0000-0000-0000-000000000000}"/>
  <bookViews>
    <workbookView xWindow="-98" yWindow="-98" windowWidth="21795" windowHeight="12975" xr2:uid="{6FC0119A-AC8B-4169-94ED-AC1867231425}"/>
  </bookViews>
  <sheets>
    <sheet name="AG-1-35 Attachment" sheetId="1" r:id="rId1"/>
  </sheets>
  <definedNames>
    <definedName name="_xlnm.Print_Area" localSheetId="0">'AG-1-35 Attachment'!$A$1:$V$106</definedName>
    <definedName name="_xlnm.Print_Titles" localSheetId="0">'AG-1-35 Attachment'!$1:$11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1" l="1"/>
  <c r="R88" i="1"/>
  <c r="J88" i="1"/>
  <c r="V86" i="1"/>
  <c r="V85" i="1"/>
  <c r="V84" i="1"/>
  <c r="V83" i="1"/>
  <c r="D88" i="1"/>
  <c r="J77" i="1"/>
  <c r="V75" i="1"/>
  <c r="V74" i="1"/>
  <c r="V73" i="1"/>
  <c r="R77" i="1"/>
  <c r="J66" i="1"/>
  <c r="J65" i="1"/>
  <c r="J64" i="1"/>
  <c r="J62" i="1"/>
  <c r="V62" i="1" s="1"/>
  <c r="R60" i="1"/>
  <c r="J58" i="1"/>
  <c r="J57" i="1"/>
  <c r="J50" i="1"/>
  <c r="J48" i="1"/>
  <c r="J47" i="1"/>
  <c r="J46" i="1"/>
  <c r="J45" i="1"/>
  <c r="J44" i="1"/>
  <c r="J43" i="1"/>
  <c r="J42" i="1"/>
  <c r="J38" i="1"/>
  <c r="J37" i="1"/>
  <c r="R40" i="1"/>
  <c r="D40" i="1"/>
  <c r="J31" i="1"/>
  <c r="R29" i="1"/>
  <c r="R33" i="1" s="1"/>
  <c r="J27" i="1"/>
  <c r="V27" i="1" s="1"/>
  <c r="D29" i="1"/>
  <c r="J23" i="1"/>
  <c r="J18" i="1"/>
  <c r="R20" i="1"/>
  <c r="J17" i="1"/>
  <c r="V88" i="1" l="1"/>
  <c r="V47" i="1"/>
  <c r="V44" i="1"/>
  <c r="T40" i="1"/>
  <c r="V37" i="1"/>
  <c r="V45" i="1"/>
  <c r="V64" i="1"/>
  <c r="V57" i="1"/>
  <c r="J60" i="1"/>
  <c r="J68" i="1" s="1"/>
  <c r="J20" i="1"/>
  <c r="T29" i="1"/>
  <c r="V66" i="1"/>
  <c r="V31" i="1"/>
  <c r="V43" i="1"/>
  <c r="V48" i="1"/>
  <c r="V18" i="1"/>
  <c r="V17" i="1"/>
  <c r="R68" i="1"/>
  <c r="J26" i="1"/>
  <c r="V42" i="1"/>
  <c r="V50" i="1"/>
  <c r="V58" i="1"/>
  <c r="D60" i="1"/>
  <c r="T60" i="1" s="1"/>
  <c r="D33" i="1"/>
  <c r="T33" i="1" s="1"/>
  <c r="R52" i="1"/>
  <c r="D20" i="1"/>
  <c r="V65" i="1"/>
  <c r="V38" i="1"/>
  <c r="V46" i="1"/>
  <c r="J36" i="1"/>
  <c r="J40" i="1" s="1"/>
  <c r="V23" i="1"/>
  <c r="V72" i="1"/>
  <c r="V77" i="1" s="1"/>
  <c r="J49" i="1"/>
  <c r="V49" i="1" s="1"/>
  <c r="J29" i="1" l="1"/>
  <c r="J33" i="1" s="1"/>
  <c r="V26" i="1"/>
  <c r="V29" i="1" s="1"/>
  <c r="R79" i="1"/>
  <c r="R97" i="1" s="1"/>
  <c r="D68" i="1"/>
  <c r="T68" i="1" s="1"/>
  <c r="D52" i="1"/>
  <c r="T20" i="1"/>
  <c r="V36" i="1"/>
  <c r="V40" i="1" s="1"/>
  <c r="V60" i="1"/>
  <c r="V68" i="1"/>
  <c r="V20" i="1"/>
  <c r="D79" i="1" l="1"/>
  <c r="D97" i="1" s="1"/>
  <c r="T52" i="1"/>
  <c r="J52" i="1"/>
  <c r="V33" i="1"/>
  <c r="T79" i="1" l="1"/>
  <c r="J79" i="1"/>
  <c r="J97" i="1" s="1"/>
  <c r="V52" i="1"/>
  <c r="V79" i="1" s="1"/>
  <c r="V97" i="1" l="1"/>
</calcChain>
</file>

<file path=xl/sharedStrings.xml><?xml version="1.0" encoding="utf-8"?>
<sst xmlns="http://schemas.openxmlformats.org/spreadsheetml/2006/main" count="183" uniqueCount="131">
  <si>
    <t>COLUMBIA GAS OF KENTUCKY, INC.</t>
  </si>
  <si>
    <t xml:space="preserve">COMPARISON OF CURRENTLY APPROVED vs. PROPOSED DEPRECIATION PARAMETERS AND </t>
  </si>
  <si>
    <t>CALCULATED ANNUAL DEPRECIATION DEPRECIATION ACCRUALS AS OF DECEMBER 31, 2027</t>
  </si>
  <si>
    <t>CURRENT</t>
  </si>
  <si>
    <t>PROPOSED</t>
  </si>
  <si>
    <t xml:space="preserve">ORIGINAL COST </t>
  </si>
  <si>
    <t xml:space="preserve">CALCULATED </t>
  </si>
  <si>
    <t>AS OF</t>
  </si>
  <si>
    <t xml:space="preserve">SURVIVOR </t>
  </si>
  <si>
    <t xml:space="preserve">NET </t>
  </si>
  <si>
    <t>ANNUAL ACCRUAL</t>
  </si>
  <si>
    <t>INCREASE/</t>
  </si>
  <si>
    <t>DEPRECIABLE GROUP</t>
  </si>
  <si>
    <t>DECEMBER 31, 2027</t>
  </si>
  <si>
    <t>CURVE</t>
  </si>
  <si>
    <t>SALVAGE</t>
  </si>
  <si>
    <t>AMOUNT</t>
  </si>
  <si>
    <t>RATE</t>
  </si>
  <si>
    <t>(DECREASE)</t>
  </si>
  <si>
    <t>(1)</t>
  </si>
  <si>
    <t>(2)</t>
  </si>
  <si>
    <t>(3)</t>
  </si>
  <si>
    <t>(4)</t>
  </si>
  <si>
    <t>(5)=(2)*(6)</t>
  </si>
  <si>
    <t>(6)</t>
  </si>
  <si>
    <t>(7)</t>
  </si>
  <si>
    <t>(8)</t>
  </si>
  <si>
    <t>(9)</t>
  </si>
  <si>
    <t>(10)=(9)/(2)</t>
  </si>
  <si>
    <t>(11)=(9)-(5)</t>
  </si>
  <si>
    <t xml:space="preserve">   </t>
  </si>
  <si>
    <t>DEPRECIABLE PLANT</t>
  </si>
  <si>
    <t>DISTRIBUTION PLANT</t>
  </si>
  <si>
    <t>LAND AND LAND RIGHTS</t>
  </si>
  <si>
    <t>LAND RIGHTS</t>
  </si>
  <si>
    <t>75-R3</t>
  </si>
  <si>
    <t>RIGHTS OF WAY</t>
  </si>
  <si>
    <t>80-S4</t>
  </si>
  <si>
    <t>TOTAL ACCOUNT 374.00</t>
  </si>
  <si>
    <t>STRUCTURES AND IMPROVEMENTS</t>
  </si>
  <si>
    <t>MEASURING AND REGULATING</t>
  </si>
  <si>
    <t>56-R1</t>
  </si>
  <si>
    <t>OTHER DISTRIBUTION SYSTEM</t>
  </si>
  <si>
    <t>DISTRIBUTION SYSTEM STRUCTURES</t>
  </si>
  <si>
    <t>SQUARE</t>
  </si>
  <si>
    <t>*</t>
  </si>
  <si>
    <t>OTHER BUILDINGS</t>
  </si>
  <si>
    <t>43-S2</t>
  </si>
  <si>
    <t>TOTAL ACCOUNT 375.70</t>
  </si>
  <si>
    <t>COMMUNICATION</t>
  </si>
  <si>
    <t>45-R3</t>
  </si>
  <si>
    <t>TOTAL ACCOUNT 375.00</t>
  </si>
  <si>
    <t/>
  </si>
  <si>
    <t>MAINS</t>
  </si>
  <si>
    <t>BARE STEEL</t>
  </si>
  <si>
    <t>67-R1.5</t>
  </si>
  <si>
    <t>COATED STEEL</t>
  </si>
  <si>
    <t>PLASTIC</t>
  </si>
  <si>
    <t>TOTAL ACCOUNT 376.00</t>
  </si>
  <si>
    <t>MEASURING AND REGULATING STATION EQUIPMENT  -  GENERAL</t>
  </si>
  <si>
    <t>38-R0.5</t>
  </si>
  <si>
    <t>MEASURING AND REGULATING STATION EQUIPMENT  -  CITY GATE</t>
  </si>
  <si>
    <t>45-R1.5</t>
  </si>
  <si>
    <t>SERVICES</t>
  </si>
  <si>
    <t>37-R1</t>
  </si>
  <si>
    <t>METERS</t>
  </si>
  <si>
    <t>33-R2</t>
  </si>
  <si>
    <t>METERS - AMR</t>
  </si>
  <si>
    <t>15-S2.5</t>
  </si>
  <si>
    <t>METER INSTALLATIONS</t>
  </si>
  <si>
    <t>HOUSE REGULATORS</t>
  </si>
  <si>
    <t>47-R3</t>
  </si>
  <si>
    <t>INDUSTRIAL MEASURING AND REGULATING STATION EQUIPMENT</t>
  </si>
  <si>
    <t>30-S0</t>
  </si>
  <si>
    <t>OTHER EQUIPMENT - CUSTOMER INFORMATION SERVICES</t>
  </si>
  <si>
    <t>24-S0</t>
  </si>
  <si>
    <t>TOTAL DISTRIBUTION PLANT</t>
  </si>
  <si>
    <t>GENERAL PLANT</t>
  </si>
  <si>
    <t>OFFICE FURNITURE AND EQUIPMENT</t>
  </si>
  <si>
    <t>FURNITURE</t>
  </si>
  <si>
    <t>20-SQ</t>
  </si>
  <si>
    <t>INFORMATION SYSTEMS</t>
  </si>
  <si>
    <t>5-SQ</t>
  </si>
  <si>
    <t>TOTAL ACCOUNT 391.00</t>
  </si>
  <si>
    <t>TRANSPORTATION EQUIPMENT - TRAILERS</t>
  </si>
  <si>
    <t>20-S3</t>
  </si>
  <si>
    <t>TOOLS, SHOP AND GARAGE EQUIPMENT</t>
  </si>
  <si>
    <t>25-SQ</t>
  </si>
  <si>
    <t>POWER OPERATED EQUIPMENT</t>
  </si>
  <si>
    <t>19-S0.5</t>
  </si>
  <si>
    <t>**</t>
  </si>
  <si>
    <t>MISCELLANEOUS EQUIPMENT</t>
  </si>
  <si>
    <t>15-SQ</t>
  </si>
  <si>
    <t>TOTAL GENERAL PLANT</t>
  </si>
  <si>
    <t>RESERVE ADJUSTMENT FOR AMORTIZATION</t>
  </si>
  <si>
    <t>OFFICE FURNITURE AND EQUIPMENT - FURNITURE</t>
  </si>
  <si>
    <t>***</t>
  </si>
  <si>
    <t>OFFICE FURNITURE AND EQUIPMENT - INFORMATION SYSTEMS</t>
  </si>
  <si>
    <t>TOTAL RESERVE ADJUSTMENT FOR AMORTIZATION</t>
  </si>
  <si>
    <t>TOTAL DEPRECIABLE PLANT</t>
  </si>
  <si>
    <t>AMORTIZABLE PLANT</t>
  </si>
  <si>
    <t xml:space="preserve"> </t>
  </si>
  <si>
    <t>MISCELLANEOUS INTANGIBLE PLANT</t>
  </si>
  <si>
    <t>****</t>
  </si>
  <si>
    <t>MISCELLANEOUS INTANGIBLE PLANT - CLOUD</t>
  </si>
  <si>
    <t>STRUCTURES AND IMPROVEMENTS - LEASEHOLDS</t>
  </si>
  <si>
    <t>MEASURING AND REGULATING STATION EQUIPMENT  -  FMV</t>
  </si>
  <si>
    <t>*****</t>
  </si>
  <si>
    <t>TOTAL AMORTIZABLE PLANT</t>
  </si>
  <si>
    <t>NONDEPRECIABLE PLANT AND ACCOUNTS NOT STUDIED</t>
  </si>
  <si>
    <t>ORGANIZATION</t>
  </si>
  <si>
    <t>LAND</t>
  </si>
  <si>
    <t>TOTAL NONDEPRECIABLE PLANT AND ACCOUNTS NOT STUDIED</t>
  </si>
  <si>
    <t>TOTAL GAS PLANT</t>
  </si>
  <si>
    <t>54-R1</t>
  </si>
  <si>
    <t>42-S2</t>
  </si>
  <si>
    <t>40-R0.5</t>
  </si>
  <si>
    <t>36-R1</t>
  </si>
  <si>
    <t>31-R2</t>
  </si>
  <si>
    <t>48-R3</t>
  </si>
  <si>
    <t>31-S0</t>
  </si>
  <si>
    <t>23-S0</t>
  </si>
  <si>
    <t>19-S3</t>
  </si>
  <si>
    <t>19-S0</t>
  </si>
  <si>
    <t>1-YEAR AMORTIZATION OF UNRECOVERED RESERVE RELATED TO IMPLEMENTATION OF AMORTIZATION ACCOUNTING.</t>
  </si>
  <si>
    <t>ACCRUAL RATE BASED ON INDIVIDUAL ASSET AMORTIZATION.</t>
  </si>
  <si>
    <t>FAIR MARKET VALUE RECOVERED OVER 30 YEARS.</t>
  </si>
  <si>
    <t>INDICATES THE USE OF AN INTERIM SURVIVOR CURVE.  EACH ASSET CLASS HAS A PROBABLE RETIREMENT DATE.</t>
  </si>
  <si>
    <t>Account</t>
  </si>
  <si>
    <t>Rate</t>
  </si>
  <si>
    <t>ASSETS PLACED INTO SERVICE AS OF JANUARY 1, 2028 WILL UTILILIZE ACCRUAL RATES REFLECTED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</si>
</sst>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mm\ d\,\ yyyy"/>
    <numFmt numFmtId="165" formatCode="0_);\(0\)"/>
    <numFmt numFmtId="166" formatCode="0.00_);\(0.00\)"/>
  </numFmts>
  <fonts count="4" x14ac:knownFonts="1"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Continuous"/>
      <protection locked="0"/>
    </xf>
    <xf numFmtId="0" fontId="1" fillId="0" borderId="1" xfId="0" applyFont="1" applyBorder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quotePrefix="1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43" fontId="2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4" fontId="2" fillId="0" borderId="0" xfId="0" applyNumberFormat="1" applyFont="1"/>
    <xf numFmtId="165" fontId="2" fillId="0" borderId="0" xfId="0" applyNumberFormat="1" applyFont="1" applyAlignment="1">
      <alignment horizontal="center"/>
    </xf>
    <xf numFmtId="3" fontId="2" fillId="0" borderId="0" xfId="0" applyNumberFormat="1" applyFont="1"/>
    <xf numFmtId="43" fontId="2" fillId="0" borderId="0" xfId="0" applyNumberFormat="1" applyFont="1"/>
    <xf numFmtId="4" fontId="0" fillId="0" borderId="0" xfId="0" applyNumberFormat="1"/>
    <xf numFmtId="165" fontId="1" fillId="0" borderId="0" xfId="0" applyNumberFormat="1" applyFont="1" applyAlignment="1">
      <alignment horizontal="center"/>
    </xf>
    <xf numFmtId="3" fontId="0" fillId="0" borderId="0" xfId="0" applyNumberFormat="1"/>
    <xf numFmtId="43" fontId="0" fillId="0" borderId="0" xfId="0" applyNumberForma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indent="1"/>
    </xf>
    <xf numFmtId="39" fontId="0" fillId="0" borderId="0" xfId="0" applyNumberFormat="1"/>
    <xf numFmtId="37" fontId="0" fillId="0" borderId="0" xfId="0" applyNumberFormat="1"/>
    <xf numFmtId="39" fontId="0" fillId="0" borderId="1" xfId="0" applyNumberFormat="1" applyBorder="1"/>
    <xf numFmtId="37" fontId="0" fillId="0" borderId="1" xfId="0" applyNumberFormat="1" applyBorder="1"/>
    <xf numFmtId="0" fontId="1" fillId="0" borderId="0" xfId="0" applyFont="1" applyAlignment="1">
      <alignment horizontal="left" indent="2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2" fontId="2" fillId="0" borderId="0" xfId="0" applyNumberFormat="1" applyFont="1" applyAlignment="1">
      <alignment horizontal="left"/>
    </xf>
    <xf numFmtId="39" fontId="2" fillId="0" borderId="0" xfId="0" applyNumberFormat="1" applyFont="1"/>
    <xf numFmtId="37" fontId="2" fillId="0" borderId="0" xfId="0" applyNumberFormat="1" applyFont="1"/>
    <xf numFmtId="2" fontId="2" fillId="0" borderId="0" xfId="0" applyNumberFormat="1" applyFont="1"/>
    <xf numFmtId="2" fontId="1" fillId="0" borderId="0" xfId="0" applyNumberFormat="1" applyFont="1"/>
    <xf numFmtId="39" fontId="1" fillId="0" borderId="0" xfId="0" applyNumberFormat="1" applyFont="1"/>
    <xf numFmtId="37" fontId="1" fillId="0" borderId="0" xfId="0" applyNumberFormat="1" applyFont="1"/>
    <xf numFmtId="0" fontId="2" fillId="0" borderId="0" xfId="0" quotePrefix="1" applyFont="1" applyAlignment="1">
      <alignment horizontal="left"/>
    </xf>
    <xf numFmtId="37" fontId="1" fillId="0" borderId="1" xfId="0" applyNumberFormat="1" applyFont="1" applyBorder="1"/>
    <xf numFmtId="0" fontId="2" fillId="0" borderId="0" xfId="0" applyFont="1" applyAlignment="1">
      <alignment horizontal="left"/>
    </xf>
    <xf numFmtId="37" fontId="2" fillId="0" borderId="1" xfId="0" applyNumberFormat="1" applyFont="1" applyBorder="1"/>
    <xf numFmtId="39" fontId="2" fillId="0" borderId="3" xfId="0" applyNumberFormat="1" applyFont="1" applyBorder="1"/>
    <xf numFmtId="37" fontId="2" fillId="0" borderId="3" xfId="0" applyNumberFormat="1" applyFont="1" applyBorder="1"/>
    <xf numFmtId="43" fontId="1" fillId="0" borderId="0" xfId="0" applyNumberFormat="1" applyFont="1" applyAlignment="1" applyProtection="1">
      <alignment horizontal="right"/>
      <protection locked="0"/>
    </xf>
    <xf numFmtId="43" fontId="2" fillId="0" borderId="0" xfId="0" applyNumberFormat="1" applyFont="1" applyAlignment="1" applyProtection="1">
      <alignment horizontal="right"/>
      <protection locked="0"/>
    </xf>
    <xf numFmtId="39" fontId="2" fillId="0" borderId="1" xfId="0" applyNumberFormat="1" applyFont="1" applyBorder="1"/>
    <xf numFmtId="0" fontId="3" fillId="0" borderId="0" xfId="0" applyFont="1"/>
    <xf numFmtId="37" fontId="2" fillId="0" borderId="0" xfId="0" applyNumberFormat="1" applyFont="1" applyProtection="1">
      <protection locked="0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9" fontId="1" fillId="0" borderId="0" xfId="0" applyNumberFormat="1" applyFont="1" applyProtection="1">
      <protection locked="0"/>
    </xf>
    <xf numFmtId="37" fontId="1" fillId="0" borderId="0" xfId="0" applyNumberFormat="1" applyFont="1" applyProtection="1"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3" fontId="0" fillId="0" borderId="1" xfId="0" applyNumberFormat="1" applyBorder="1" applyAlignment="1">
      <alignment horizontal="center"/>
    </xf>
    <xf numFmtId="166" fontId="1" fillId="0" borderId="0" xfId="0" applyNumberFormat="1" applyFon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3FE2-A1A4-4D3F-AB7B-D4B7FFB57355}">
  <sheetPr>
    <pageSetUpPr autoPageBreaks="0" fitToPage="1"/>
  </sheetPr>
  <dimension ref="A1:V202"/>
  <sheetViews>
    <sheetView tabSelected="1" view="pageLayout" topLeftCell="C1" zoomScaleNormal="80" workbookViewId="0">
      <selection activeCell="S4" sqref="S4"/>
    </sheetView>
  </sheetViews>
  <sheetFormatPr defaultColWidth="9.77734375" defaultRowHeight="15" x14ac:dyDescent="0.4"/>
  <cols>
    <col min="1" max="1" width="7.6640625" style="1" customWidth="1"/>
    <col min="2" max="2" width="62.109375" style="1" customWidth="1"/>
    <col min="3" max="3" width="3.88671875" style="1" customWidth="1"/>
    <col min="4" max="4" width="22.6640625" style="1" bestFit="1" customWidth="1"/>
    <col min="5" max="5" width="3.88671875" style="1" customWidth="1"/>
    <col min="6" max="6" width="13.21875" style="1" bestFit="1" customWidth="1"/>
    <col min="7" max="7" width="3.88671875" style="2" customWidth="1"/>
    <col min="8" max="8" width="11.77734375" style="1" bestFit="1" customWidth="1"/>
    <col min="9" max="9" width="3.88671875" style="1" customWidth="1"/>
    <col min="10" max="10" width="14.21875" style="1" bestFit="1" customWidth="1"/>
    <col min="11" max="11" width="3.88671875" style="1" customWidth="1"/>
    <col min="12" max="12" width="7.6640625" style="1" bestFit="1" customWidth="1"/>
    <col min="13" max="13" width="3.88671875" style="1" customWidth="1"/>
    <col min="14" max="14" width="13.21875" style="1" bestFit="1" customWidth="1"/>
    <col min="15" max="15" width="3.88671875" style="2" customWidth="1"/>
    <col min="16" max="16" width="11.77734375" style="1" bestFit="1" customWidth="1"/>
    <col min="17" max="17" width="3.88671875" style="1" customWidth="1"/>
    <col min="18" max="18" width="14.21875" style="1" bestFit="1" customWidth="1"/>
    <col min="19" max="19" width="3.88671875" style="1" customWidth="1"/>
    <col min="20" max="20" width="12.88671875" style="1" bestFit="1" customWidth="1"/>
    <col min="21" max="21" width="3.88671875" style="1" customWidth="1"/>
    <col min="22" max="22" width="14.33203125" style="1" bestFit="1" customWidth="1"/>
    <col min="23" max="225" width="9.77734375" style="1"/>
    <col min="226" max="226" width="7.6640625" style="1" customWidth="1"/>
    <col min="227" max="227" width="62.109375" style="1" customWidth="1"/>
    <col min="228" max="228" width="3.88671875" style="1" customWidth="1"/>
    <col min="229" max="229" width="16.6640625" style="1" bestFit="1" customWidth="1"/>
    <col min="230" max="230" width="3.88671875" style="1" customWidth="1"/>
    <col min="231" max="231" width="8.88671875" style="1" customWidth="1"/>
    <col min="232" max="232" width="3.88671875" style="1" customWidth="1"/>
    <col min="233" max="233" width="19" style="1" bestFit="1" customWidth="1"/>
    <col min="234" max="234" width="3.88671875" style="1" customWidth="1"/>
    <col min="235" max="235" width="14.6640625" style="1" bestFit="1" customWidth="1"/>
    <col min="236" max="236" width="3.88671875" style="1" customWidth="1"/>
    <col min="237" max="237" width="13.88671875" style="1" bestFit="1" customWidth="1"/>
    <col min="238" max="238" width="3.88671875" style="1" customWidth="1"/>
    <col min="239" max="239" width="11.21875" style="1" bestFit="1" customWidth="1"/>
    <col min="240" max="240" width="3.88671875" style="1" customWidth="1"/>
    <col min="241" max="241" width="9.5546875" style="1" bestFit="1" customWidth="1"/>
    <col min="242" max="242" width="3.88671875" style="1" customWidth="1"/>
    <col min="243" max="243" width="11.6640625" style="1" bestFit="1" customWidth="1"/>
    <col min="244" max="244" width="5.88671875" style="1" customWidth="1"/>
    <col min="245" max="254" width="0" style="1" hidden="1" customWidth="1"/>
    <col min="255" max="255" width="9.77734375" style="1"/>
    <col min="256" max="256" width="15.6640625" style="1" customWidth="1"/>
    <col min="257" max="257" width="2.77734375" style="1" customWidth="1"/>
    <col min="258" max="258" width="15.6640625" style="1" customWidth="1"/>
    <col min="259" max="259" width="3" style="1" customWidth="1"/>
    <col min="260" max="260" width="15.109375" style="1" customWidth="1"/>
    <col min="261" max="261" width="2.77734375" style="1" customWidth="1"/>
    <col min="262" max="262" width="13.33203125" style="1" customWidth="1"/>
    <col min="263" max="263" width="9.77734375" style="1"/>
    <col min="264" max="267" width="0" style="1" hidden="1" customWidth="1"/>
    <col min="268" max="481" width="9.77734375" style="1"/>
    <col min="482" max="482" width="7.6640625" style="1" customWidth="1"/>
    <col min="483" max="483" width="62.109375" style="1" customWidth="1"/>
    <col min="484" max="484" width="3.88671875" style="1" customWidth="1"/>
    <col min="485" max="485" width="16.6640625" style="1" bestFit="1" customWidth="1"/>
    <col min="486" max="486" width="3.88671875" style="1" customWidth="1"/>
    <col min="487" max="487" width="8.88671875" style="1" customWidth="1"/>
    <col min="488" max="488" width="3.88671875" style="1" customWidth="1"/>
    <col min="489" max="489" width="19" style="1" bestFit="1" customWidth="1"/>
    <col min="490" max="490" width="3.88671875" style="1" customWidth="1"/>
    <col min="491" max="491" width="14.6640625" style="1" bestFit="1" customWidth="1"/>
    <col min="492" max="492" width="3.88671875" style="1" customWidth="1"/>
    <col min="493" max="493" width="13.88671875" style="1" bestFit="1" customWidth="1"/>
    <col min="494" max="494" width="3.88671875" style="1" customWidth="1"/>
    <col min="495" max="495" width="11.21875" style="1" bestFit="1" customWidth="1"/>
    <col min="496" max="496" width="3.88671875" style="1" customWidth="1"/>
    <col min="497" max="497" width="9.5546875" style="1" bestFit="1" customWidth="1"/>
    <col min="498" max="498" width="3.88671875" style="1" customWidth="1"/>
    <col min="499" max="499" width="11.6640625" style="1" bestFit="1" customWidth="1"/>
    <col min="500" max="500" width="5.88671875" style="1" customWidth="1"/>
    <col min="501" max="510" width="0" style="1" hidden="1" customWidth="1"/>
    <col min="511" max="511" width="9.77734375" style="1"/>
    <col min="512" max="512" width="15.6640625" style="1" customWidth="1"/>
    <col min="513" max="513" width="2.77734375" style="1" customWidth="1"/>
    <col min="514" max="514" width="15.6640625" style="1" customWidth="1"/>
    <col min="515" max="515" width="3" style="1" customWidth="1"/>
    <col min="516" max="516" width="15.109375" style="1" customWidth="1"/>
    <col min="517" max="517" width="2.77734375" style="1" customWidth="1"/>
    <col min="518" max="518" width="13.33203125" style="1" customWidth="1"/>
    <col min="519" max="519" width="9.77734375" style="1"/>
    <col min="520" max="523" width="0" style="1" hidden="1" customWidth="1"/>
    <col min="524" max="737" width="9.77734375" style="1"/>
    <col min="738" max="738" width="7.6640625" style="1" customWidth="1"/>
    <col min="739" max="739" width="62.109375" style="1" customWidth="1"/>
    <col min="740" max="740" width="3.88671875" style="1" customWidth="1"/>
    <col min="741" max="741" width="16.6640625" style="1" bestFit="1" customWidth="1"/>
    <col min="742" max="742" width="3.88671875" style="1" customWidth="1"/>
    <col min="743" max="743" width="8.88671875" style="1" customWidth="1"/>
    <col min="744" max="744" width="3.88671875" style="1" customWidth="1"/>
    <col min="745" max="745" width="19" style="1" bestFit="1" customWidth="1"/>
    <col min="746" max="746" width="3.88671875" style="1" customWidth="1"/>
    <col min="747" max="747" width="14.6640625" style="1" bestFit="1" customWidth="1"/>
    <col min="748" max="748" width="3.88671875" style="1" customWidth="1"/>
    <col min="749" max="749" width="13.88671875" style="1" bestFit="1" customWidth="1"/>
    <col min="750" max="750" width="3.88671875" style="1" customWidth="1"/>
    <col min="751" max="751" width="11.21875" style="1" bestFit="1" customWidth="1"/>
    <col min="752" max="752" width="3.88671875" style="1" customWidth="1"/>
    <col min="753" max="753" width="9.5546875" style="1" bestFit="1" customWidth="1"/>
    <col min="754" max="754" width="3.88671875" style="1" customWidth="1"/>
    <col min="755" max="755" width="11.6640625" style="1" bestFit="1" customWidth="1"/>
    <col min="756" max="756" width="5.88671875" style="1" customWidth="1"/>
    <col min="757" max="766" width="0" style="1" hidden="1" customWidth="1"/>
    <col min="767" max="767" width="9.77734375" style="1"/>
    <col min="768" max="768" width="15.6640625" style="1" customWidth="1"/>
    <col min="769" max="769" width="2.77734375" style="1" customWidth="1"/>
    <col min="770" max="770" width="15.6640625" style="1" customWidth="1"/>
    <col min="771" max="771" width="3" style="1" customWidth="1"/>
    <col min="772" max="772" width="15.109375" style="1" customWidth="1"/>
    <col min="773" max="773" width="2.77734375" style="1" customWidth="1"/>
    <col min="774" max="774" width="13.33203125" style="1" customWidth="1"/>
    <col min="775" max="775" width="9.77734375" style="1"/>
    <col min="776" max="779" width="0" style="1" hidden="1" customWidth="1"/>
    <col min="780" max="993" width="9.77734375" style="1"/>
    <col min="994" max="994" width="7.6640625" style="1" customWidth="1"/>
    <col min="995" max="995" width="62.109375" style="1" customWidth="1"/>
    <col min="996" max="996" width="3.88671875" style="1" customWidth="1"/>
    <col min="997" max="997" width="16.6640625" style="1" bestFit="1" customWidth="1"/>
    <col min="998" max="998" width="3.88671875" style="1" customWidth="1"/>
    <col min="999" max="999" width="8.88671875" style="1" customWidth="1"/>
    <col min="1000" max="1000" width="3.88671875" style="1" customWidth="1"/>
    <col min="1001" max="1001" width="19" style="1" bestFit="1" customWidth="1"/>
    <col min="1002" max="1002" width="3.88671875" style="1" customWidth="1"/>
    <col min="1003" max="1003" width="14.6640625" style="1" bestFit="1" customWidth="1"/>
    <col min="1004" max="1004" width="3.88671875" style="1" customWidth="1"/>
    <col min="1005" max="1005" width="13.88671875" style="1" bestFit="1" customWidth="1"/>
    <col min="1006" max="1006" width="3.88671875" style="1" customWidth="1"/>
    <col min="1007" max="1007" width="11.21875" style="1" bestFit="1" customWidth="1"/>
    <col min="1008" max="1008" width="3.88671875" style="1" customWidth="1"/>
    <col min="1009" max="1009" width="9.5546875" style="1" bestFit="1" customWidth="1"/>
    <col min="1010" max="1010" width="3.88671875" style="1" customWidth="1"/>
    <col min="1011" max="1011" width="11.6640625" style="1" bestFit="1" customWidth="1"/>
    <col min="1012" max="1012" width="5.88671875" style="1" customWidth="1"/>
    <col min="1013" max="1022" width="0" style="1" hidden="1" customWidth="1"/>
    <col min="1023" max="1023" width="9.77734375" style="1"/>
    <col min="1024" max="1024" width="15.6640625" style="1" customWidth="1"/>
    <col min="1025" max="1025" width="2.77734375" style="1" customWidth="1"/>
    <col min="1026" max="1026" width="15.6640625" style="1" customWidth="1"/>
    <col min="1027" max="1027" width="3" style="1" customWidth="1"/>
    <col min="1028" max="1028" width="15.109375" style="1" customWidth="1"/>
    <col min="1029" max="1029" width="2.77734375" style="1" customWidth="1"/>
    <col min="1030" max="1030" width="13.33203125" style="1" customWidth="1"/>
    <col min="1031" max="1031" width="9.77734375" style="1"/>
    <col min="1032" max="1035" width="0" style="1" hidden="1" customWidth="1"/>
    <col min="1036" max="1249" width="9.77734375" style="1"/>
    <col min="1250" max="1250" width="7.6640625" style="1" customWidth="1"/>
    <col min="1251" max="1251" width="62.109375" style="1" customWidth="1"/>
    <col min="1252" max="1252" width="3.88671875" style="1" customWidth="1"/>
    <col min="1253" max="1253" width="16.6640625" style="1" bestFit="1" customWidth="1"/>
    <col min="1254" max="1254" width="3.88671875" style="1" customWidth="1"/>
    <col min="1255" max="1255" width="8.88671875" style="1" customWidth="1"/>
    <col min="1256" max="1256" width="3.88671875" style="1" customWidth="1"/>
    <col min="1257" max="1257" width="19" style="1" bestFit="1" customWidth="1"/>
    <col min="1258" max="1258" width="3.88671875" style="1" customWidth="1"/>
    <col min="1259" max="1259" width="14.6640625" style="1" bestFit="1" customWidth="1"/>
    <col min="1260" max="1260" width="3.88671875" style="1" customWidth="1"/>
    <col min="1261" max="1261" width="13.88671875" style="1" bestFit="1" customWidth="1"/>
    <col min="1262" max="1262" width="3.88671875" style="1" customWidth="1"/>
    <col min="1263" max="1263" width="11.21875" style="1" bestFit="1" customWidth="1"/>
    <col min="1264" max="1264" width="3.88671875" style="1" customWidth="1"/>
    <col min="1265" max="1265" width="9.5546875" style="1" bestFit="1" customWidth="1"/>
    <col min="1266" max="1266" width="3.88671875" style="1" customWidth="1"/>
    <col min="1267" max="1267" width="11.6640625" style="1" bestFit="1" customWidth="1"/>
    <col min="1268" max="1268" width="5.88671875" style="1" customWidth="1"/>
    <col min="1269" max="1278" width="0" style="1" hidden="1" customWidth="1"/>
    <col min="1279" max="1279" width="9.77734375" style="1"/>
    <col min="1280" max="1280" width="15.6640625" style="1" customWidth="1"/>
    <col min="1281" max="1281" width="2.77734375" style="1" customWidth="1"/>
    <col min="1282" max="1282" width="15.6640625" style="1" customWidth="1"/>
    <col min="1283" max="1283" width="3" style="1" customWidth="1"/>
    <col min="1284" max="1284" width="15.109375" style="1" customWidth="1"/>
    <col min="1285" max="1285" width="2.77734375" style="1" customWidth="1"/>
    <col min="1286" max="1286" width="13.33203125" style="1" customWidth="1"/>
    <col min="1287" max="1287" width="9.77734375" style="1"/>
    <col min="1288" max="1291" width="0" style="1" hidden="1" customWidth="1"/>
    <col min="1292" max="1505" width="9.77734375" style="1"/>
    <col min="1506" max="1506" width="7.6640625" style="1" customWidth="1"/>
    <col min="1507" max="1507" width="62.109375" style="1" customWidth="1"/>
    <col min="1508" max="1508" width="3.88671875" style="1" customWidth="1"/>
    <col min="1509" max="1509" width="16.6640625" style="1" bestFit="1" customWidth="1"/>
    <col min="1510" max="1510" width="3.88671875" style="1" customWidth="1"/>
    <col min="1511" max="1511" width="8.88671875" style="1" customWidth="1"/>
    <col min="1512" max="1512" width="3.88671875" style="1" customWidth="1"/>
    <col min="1513" max="1513" width="19" style="1" bestFit="1" customWidth="1"/>
    <col min="1514" max="1514" width="3.88671875" style="1" customWidth="1"/>
    <col min="1515" max="1515" width="14.6640625" style="1" bestFit="1" customWidth="1"/>
    <col min="1516" max="1516" width="3.88671875" style="1" customWidth="1"/>
    <col min="1517" max="1517" width="13.88671875" style="1" bestFit="1" customWidth="1"/>
    <col min="1518" max="1518" width="3.88671875" style="1" customWidth="1"/>
    <col min="1519" max="1519" width="11.21875" style="1" bestFit="1" customWidth="1"/>
    <col min="1520" max="1520" width="3.88671875" style="1" customWidth="1"/>
    <col min="1521" max="1521" width="9.5546875" style="1" bestFit="1" customWidth="1"/>
    <col min="1522" max="1522" width="3.88671875" style="1" customWidth="1"/>
    <col min="1523" max="1523" width="11.6640625" style="1" bestFit="1" customWidth="1"/>
    <col min="1524" max="1524" width="5.88671875" style="1" customWidth="1"/>
    <col min="1525" max="1534" width="0" style="1" hidden="1" customWidth="1"/>
    <col min="1535" max="1535" width="9.77734375" style="1"/>
    <col min="1536" max="1536" width="15.6640625" style="1" customWidth="1"/>
    <col min="1537" max="1537" width="2.77734375" style="1" customWidth="1"/>
    <col min="1538" max="1538" width="15.6640625" style="1" customWidth="1"/>
    <col min="1539" max="1539" width="3" style="1" customWidth="1"/>
    <col min="1540" max="1540" width="15.109375" style="1" customWidth="1"/>
    <col min="1541" max="1541" width="2.77734375" style="1" customWidth="1"/>
    <col min="1542" max="1542" width="13.33203125" style="1" customWidth="1"/>
    <col min="1543" max="1543" width="9.77734375" style="1"/>
    <col min="1544" max="1547" width="0" style="1" hidden="1" customWidth="1"/>
    <col min="1548" max="1761" width="9.77734375" style="1"/>
    <col min="1762" max="1762" width="7.6640625" style="1" customWidth="1"/>
    <col min="1763" max="1763" width="62.109375" style="1" customWidth="1"/>
    <col min="1764" max="1764" width="3.88671875" style="1" customWidth="1"/>
    <col min="1765" max="1765" width="16.6640625" style="1" bestFit="1" customWidth="1"/>
    <col min="1766" max="1766" width="3.88671875" style="1" customWidth="1"/>
    <col min="1767" max="1767" width="8.88671875" style="1" customWidth="1"/>
    <col min="1768" max="1768" width="3.88671875" style="1" customWidth="1"/>
    <col min="1769" max="1769" width="19" style="1" bestFit="1" customWidth="1"/>
    <col min="1770" max="1770" width="3.88671875" style="1" customWidth="1"/>
    <col min="1771" max="1771" width="14.6640625" style="1" bestFit="1" customWidth="1"/>
    <col min="1772" max="1772" width="3.88671875" style="1" customWidth="1"/>
    <col min="1773" max="1773" width="13.88671875" style="1" bestFit="1" customWidth="1"/>
    <col min="1774" max="1774" width="3.88671875" style="1" customWidth="1"/>
    <col min="1775" max="1775" width="11.21875" style="1" bestFit="1" customWidth="1"/>
    <col min="1776" max="1776" width="3.88671875" style="1" customWidth="1"/>
    <col min="1777" max="1777" width="9.5546875" style="1" bestFit="1" customWidth="1"/>
    <col min="1778" max="1778" width="3.88671875" style="1" customWidth="1"/>
    <col min="1779" max="1779" width="11.6640625" style="1" bestFit="1" customWidth="1"/>
    <col min="1780" max="1780" width="5.88671875" style="1" customWidth="1"/>
    <col min="1781" max="1790" width="0" style="1" hidden="1" customWidth="1"/>
    <col min="1791" max="1791" width="9.77734375" style="1"/>
    <col min="1792" max="1792" width="15.6640625" style="1" customWidth="1"/>
    <col min="1793" max="1793" width="2.77734375" style="1" customWidth="1"/>
    <col min="1794" max="1794" width="15.6640625" style="1" customWidth="1"/>
    <col min="1795" max="1795" width="3" style="1" customWidth="1"/>
    <col min="1796" max="1796" width="15.109375" style="1" customWidth="1"/>
    <col min="1797" max="1797" width="2.77734375" style="1" customWidth="1"/>
    <col min="1798" max="1798" width="13.33203125" style="1" customWidth="1"/>
    <col min="1799" max="1799" width="9.77734375" style="1"/>
    <col min="1800" max="1803" width="0" style="1" hidden="1" customWidth="1"/>
    <col min="1804" max="2017" width="9.77734375" style="1"/>
    <col min="2018" max="2018" width="7.6640625" style="1" customWidth="1"/>
    <col min="2019" max="2019" width="62.109375" style="1" customWidth="1"/>
    <col min="2020" max="2020" width="3.88671875" style="1" customWidth="1"/>
    <col min="2021" max="2021" width="16.6640625" style="1" bestFit="1" customWidth="1"/>
    <col min="2022" max="2022" width="3.88671875" style="1" customWidth="1"/>
    <col min="2023" max="2023" width="8.88671875" style="1" customWidth="1"/>
    <col min="2024" max="2024" width="3.88671875" style="1" customWidth="1"/>
    <col min="2025" max="2025" width="19" style="1" bestFit="1" customWidth="1"/>
    <col min="2026" max="2026" width="3.88671875" style="1" customWidth="1"/>
    <col min="2027" max="2027" width="14.6640625" style="1" bestFit="1" customWidth="1"/>
    <col min="2028" max="2028" width="3.88671875" style="1" customWidth="1"/>
    <col min="2029" max="2029" width="13.88671875" style="1" bestFit="1" customWidth="1"/>
    <col min="2030" max="2030" width="3.88671875" style="1" customWidth="1"/>
    <col min="2031" max="2031" width="11.21875" style="1" bestFit="1" customWidth="1"/>
    <col min="2032" max="2032" width="3.88671875" style="1" customWidth="1"/>
    <col min="2033" max="2033" width="9.5546875" style="1" bestFit="1" customWidth="1"/>
    <col min="2034" max="2034" width="3.88671875" style="1" customWidth="1"/>
    <col min="2035" max="2035" width="11.6640625" style="1" bestFit="1" customWidth="1"/>
    <col min="2036" max="2036" width="5.88671875" style="1" customWidth="1"/>
    <col min="2037" max="2046" width="0" style="1" hidden="1" customWidth="1"/>
    <col min="2047" max="2047" width="9.77734375" style="1"/>
    <col min="2048" max="2048" width="15.6640625" style="1" customWidth="1"/>
    <col min="2049" max="2049" width="2.77734375" style="1" customWidth="1"/>
    <col min="2050" max="2050" width="15.6640625" style="1" customWidth="1"/>
    <col min="2051" max="2051" width="3" style="1" customWidth="1"/>
    <col min="2052" max="2052" width="15.109375" style="1" customWidth="1"/>
    <col min="2053" max="2053" width="2.77734375" style="1" customWidth="1"/>
    <col min="2054" max="2054" width="13.33203125" style="1" customWidth="1"/>
    <col min="2055" max="2055" width="9.77734375" style="1"/>
    <col min="2056" max="2059" width="0" style="1" hidden="1" customWidth="1"/>
    <col min="2060" max="2273" width="9.77734375" style="1"/>
    <col min="2274" max="2274" width="7.6640625" style="1" customWidth="1"/>
    <col min="2275" max="2275" width="62.109375" style="1" customWidth="1"/>
    <col min="2276" max="2276" width="3.88671875" style="1" customWidth="1"/>
    <col min="2277" max="2277" width="16.6640625" style="1" bestFit="1" customWidth="1"/>
    <col min="2278" max="2278" width="3.88671875" style="1" customWidth="1"/>
    <col min="2279" max="2279" width="8.88671875" style="1" customWidth="1"/>
    <col min="2280" max="2280" width="3.88671875" style="1" customWidth="1"/>
    <col min="2281" max="2281" width="19" style="1" bestFit="1" customWidth="1"/>
    <col min="2282" max="2282" width="3.88671875" style="1" customWidth="1"/>
    <col min="2283" max="2283" width="14.6640625" style="1" bestFit="1" customWidth="1"/>
    <col min="2284" max="2284" width="3.88671875" style="1" customWidth="1"/>
    <col min="2285" max="2285" width="13.88671875" style="1" bestFit="1" customWidth="1"/>
    <col min="2286" max="2286" width="3.88671875" style="1" customWidth="1"/>
    <col min="2287" max="2287" width="11.21875" style="1" bestFit="1" customWidth="1"/>
    <col min="2288" max="2288" width="3.88671875" style="1" customWidth="1"/>
    <col min="2289" max="2289" width="9.5546875" style="1" bestFit="1" customWidth="1"/>
    <col min="2290" max="2290" width="3.88671875" style="1" customWidth="1"/>
    <col min="2291" max="2291" width="11.6640625" style="1" bestFit="1" customWidth="1"/>
    <col min="2292" max="2292" width="5.88671875" style="1" customWidth="1"/>
    <col min="2293" max="2302" width="0" style="1" hidden="1" customWidth="1"/>
    <col min="2303" max="2303" width="9.77734375" style="1"/>
    <col min="2304" max="2304" width="15.6640625" style="1" customWidth="1"/>
    <col min="2305" max="2305" width="2.77734375" style="1" customWidth="1"/>
    <col min="2306" max="2306" width="15.6640625" style="1" customWidth="1"/>
    <col min="2307" max="2307" width="3" style="1" customWidth="1"/>
    <col min="2308" max="2308" width="15.109375" style="1" customWidth="1"/>
    <col min="2309" max="2309" width="2.77734375" style="1" customWidth="1"/>
    <col min="2310" max="2310" width="13.33203125" style="1" customWidth="1"/>
    <col min="2311" max="2311" width="9.77734375" style="1"/>
    <col min="2312" max="2315" width="0" style="1" hidden="1" customWidth="1"/>
    <col min="2316" max="2529" width="9.77734375" style="1"/>
    <col min="2530" max="2530" width="7.6640625" style="1" customWidth="1"/>
    <col min="2531" max="2531" width="62.109375" style="1" customWidth="1"/>
    <col min="2532" max="2532" width="3.88671875" style="1" customWidth="1"/>
    <col min="2533" max="2533" width="16.6640625" style="1" bestFit="1" customWidth="1"/>
    <col min="2534" max="2534" width="3.88671875" style="1" customWidth="1"/>
    <col min="2535" max="2535" width="8.88671875" style="1" customWidth="1"/>
    <col min="2536" max="2536" width="3.88671875" style="1" customWidth="1"/>
    <col min="2537" max="2537" width="19" style="1" bestFit="1" customWidth="1"/>
    <col min="2538" max="2538" width="3.88671875" style="1" customWidth="1"/>
    <col min="2539" max="2539" width="14.6640625" style="1" bestFit="1" customWidth="1"/>
    <col min="2540" max="2540" width="3.88671875" style="1" customWidth="1"/>
    <col min="2541" max="2541" width="13.88671875" style="1" bestFit="1" customWidth="1"/>
    <col min="2542" max="2542" width="3.88671875" style="1" customWidth="1"/>
    <col min="2543" max="2543" width="11.21875" style="1" bestFit="1" customWidth="1"/>
    <col min="2544" max="2544" width="3.88671875" style="1" customWidth="1"/>
    <col min="2545" max="2545" width="9.5546875" style="1" bestFit="1" customWidth="1"/>
    <col min="2546" max="2546" width="3.88671875" style="1" customWidth="1"/>
    <col min="2547" max="2547" width="11.6640625" style="1" bestFit="1" customWidth="1"/>
    <col min="2548" max="2548" width="5.88671875" style="1" customWidth="1"/>
    <col min="2549" max="2558" width="0" style="1" hidden="1" customWidth="1"/>
    <col min="2559" max="2559" width="9.77734375" style="1"/>
    <col min="2560" max="2560" width="15.6640625" style="1" customWidth="1"/>
    <col min="2561" max="2561" width="2.77734375" style="1" customWidth="1"/>
    <col min="2562" max="2562" width="15.6640625" style="1" customWidth="1"/>
    <col min="2563" max="2563" width="3" style="1" customWidth="1"/>
    <col min="2564" max="2564" width="15.109375" style="1" customWidth="1"/>
    <col min="2565" max="2565" width="2.77734375" style="1" customWidth="1"/>
    <col min="2566" max="2566" width="13.33203125" style="1" customWidth="1"/>
    <col min="2567" max="2567" width="9.77734375" style="1"/>
    <col min="2568" max="2571" width="0" style="1" hidden="1" customWidth="1"/>
    <col min="2572" max="2785" width="9.77734375" style="1"/>
    <col min="2786" max="2786" width="7.6640625" style="1" customWidth="1"/>
    <col min="2787" max="2787" width="62.109375" style="1" customWidth="1"/>
    <col min="2788" max="2788" width="3.88671875" style="1" customWidth="1"/>
    <col min="2789" max="2789" width="16.6640625" style="1" bestFit="1" customWidth="1"/>
    <col min="2790" max="2790" width="3.88671875" style="1" customWidth="1"/>
    <col min="2791" max="2791" width="8.88671875" style="1" customWidth="1"/>
    <col min="2792" max="2792" width="3.88671875" style="1" customWidth="1"/>
    <col min="2793" max="2793" width="19" style="1" bestFit="1" customWidth="1"/>
    <col min="2794" max="2794" width="3.88671875" style="1" customWidth="1"/>
    <col min="2795" max="2795" width="14.6640625" style="1" bestFit="1" customWidth="1"/>
    <col min="2796" max="2796" width="3.88671875" style="1" customWidth="1"/>
    <col min="2797" max="2797" width="13.88671875" style="1" bestFit="1" customWidth="1"/>
    <col min="2798" max="2798" width="3.88671875" style="1" customWidth="1"/>
    <col min="2799" max="2799" width="11.21875" style="1" bestFit="1" customWidth="1"/>
    <col min="2800" max="2800" width="3.88671875" style="1" customWidth="1"/>
    <col min="2801" max="2801" width="9.5546875" style="1" bestFit="1" customWidth="1"/>
    <col min="2802" max="2802" width="3.88671875" style="1" customWidth="1"/>
    <col min="2803" max="2803" width="11.6640625" style="1" bestFit="1" customWidth="1"/>
    <col min="2804" max="2804" width="5.88671875" style="1" customWidth="1"/>
    <col min="2805" max="2814" width="0" style="1" hidden="1" customWidth="1"/>
    <col min="2815" max="2815" width="9.77734375" style="1"/>
    <col min="2816" max="2816" width="15.6640625" style="1" customWidth="1"/>
    <col min="2817" max="2817" width="2.77734375" style="1" customWidth="1"/>
    <col min="2818" max="2818" width="15.6640625" style="1" customWidth="1"/>
    <col min="2819" max="2819" width="3" style="1" customWidth="1"/>
    <col min="2820" max="2820" width="15.109375" style="1" customWidth="1"/>
    <col min="2821" max="2821" width="2.77734375" style="1" customWidth="1"/>
    <col min="2822" max="2822" width="13.33203125" style="1" customWidth="1"/>
    <col min="2823" max="2823" width="9.77734375" style="1"/>
    <col min="2824" max="2827" width="0" style="1" hidden="1" customWidth="1"/>
    <col min="2828" max="3041" width="9.77734375" style="1"/>
    <col min="3042" max="3042" width="7.6640625" style="1" customWidth="1"/>
    <col min="3043" max="3043" width="62.109375" style="1" customWidth="1"/>
    <col min="3044" max="3044" width="3.88671875" style="1" customWidth="1"/>
    <col min="3045" max="3045" width="16.6640625" style="1" bestFit="1" customWidth="1"/>
    <col min="3046" max="3046" width="3.88671875" style="1" customWidth="1"/>
    <col min="3047" max="3047" width="8.88671875" style="1" customWidth="1"/>
    <col min="3048" max="3048" width="3.88671875" style="1" customWidth="1"/>
    <col min="3049" max="3049" width="19" style="1" bestFit="1" customWidth="1"/>
    <col min="3050" max="3050" width="3.88671875" style="1" customWidth="1"/>
    <col min="3051" max="3051" width="14.6640625" style="1" bestFit="1" customWidth="1"/>
    <col min="3052" max="3052" width="3.88671875" style="1" customWidth="1"/>
    <col min="3053" max="3053" width="13.88671875" style="1" bestFit="1" customWidth="1"/>
    <col min="3054" max="3054" width="3.88671875" style="1" customWidth="1"/>
    <col min="3055" max="3055" width="11.21875" style="1" bestFit="1" customWidth="1"/>
    <col min="3056" max="3056" width="3.88671875" style="1" customWidth="1"/>
    <col min="3057" max="3057" width="9.5546875" style="1" bestFit="1" customWidth="1"/>
    <col min="3058" max="3058" width="3.88671875" style="1" customWidth="1"/>
    <col min="3059" max="3059" width="11.6640625" style="1" bestFit="1" customWidth="1"/>
    <col min="3060" max="3060" width="5.88671875" style="1" customWidth="1"/>
    <col min="3061" max="3070" width="0" style="1" hidden="1" customWidth="1"/>
    <col min="3071" max="3071" width="9.77734375" style="1"/>
    <col min="3072" max="3072" width="15.6640625" style="1" customWidth="1"/>
    <col min="3073" max="3073" width="2.77734375" style="1" customWidth="1"/>
    <col min="3074" max="3074" width="15.6640625" style="1" customWidth="1"/>
    <col min="3075" max="3075" width="3" style="1" customWidth="1"/>
    <col min="3076" max="3076" width="15.109375" style="1" customWidth="1"/>
    <col min="3077" max="3077" width="2.77734375" style="1" customWidth="1"/>
    <col min="3078" max="3078" width="13.33203125" style="1" customWidth="1"/>
    <col min="3079" max="3079" width="9.77734375" style="1"/>
    <col min="3080" max="3083" width="0" style="1" hidden="1" customWidth="1"/>
    <col min="3084" max="3297" width="9.77734375" style="1"/>
    <col min="3298" max="3298" width="7.6640625" style="1" customWidth="1"/>
    <col min="3299" max="3299" width="62.109375" style="1" customWidth="1"/>
    <col min="3300" max="3300" width="3.88671875" style="1" customWidth="1"/>
    <col min="3301" max="3301" width="16.6640625" style="1" bestFit="1" customWidth="1"/>
    <col min="3302" max="3302" width="3.88671875" style="1" customWidth="1"/>
    <col min="3303" max="3303" width="8.88671875" style="1" customWidth="1"/>
    <col min="3304" max="3304" width="3.88671875" style="1" customWidth="1"/>
    <col min="3305" max="3305" width="19" style="1" bestFit="1" customWidth="1"/>
    <col min="3306" max="3306" width="3.88671875" style="1" customWidth="1"/>
    <col min="3307" max="3307" width="14.6640625" style="1" bestFit="1" customWidth="1"/>
    <col min="3308" max="3308" width="3.88671875" style="1" customWidth="1"/>
    <col min="3309" max="3309" width="13.88671875" style="1" bestFit="1" customWidth="1"/>
    <col min="3310" max="3310" width="3.88671875" style="1" customWidth="1"/>
    <col min="3311" max="3311" width="11.21875" style="1" bestFit="1" customWidth="1"/>
    <col min="3312" max="3312" width="3.88671875" style="1" customWidth="1"/>
    <col min="3313" max="3313" width="9.5546875" style="1" bestFit="1" customWidth="1"/>
    <col min="3314" max="3314" width="3.88671875" style="1" customWidth="1"/>
    <col min="3315" max="3315" width="11.6640625" style="1" bestFit="1" customWidth="1"/>
    <col min="3316" max="3316" width="5.88671875" style="1" customWidth="1"/>
    <col min="3317" max="3326" width="0" style="1" hidden="1" customWidth="1"/>
    <col min="3327" max="3327" width="9.77734375" style="1"/>
    <col min="3328" max="3328" width="15.6640625" style="1" customWidth="1"/>
    <col min="3329" max="3329" width="2.77734375" style="1" customWidth="1"/>
    <col min="3330" max="3330" width="15.6640625" style="1" customWidth="1"/>
    <col min="3331" max="3331" width="3" style="1" customWidth="1"/>
    <col min="3332" max="3332" width="15.109375" style="1" customWidth="1"/>
    <col min="3333" max="3333" width="2.77734375" style="1" customWidth="1"/>
    <col min="3334" max="3334" width="13.33203125" style="1" customWidth="1"/>
    <col min="3335" max="3335" width="9.77734375" style="1"/>
    <col min="3336" max="3339" width="0" style="1" hidden="1" customWidth="1"/>
    <col min="3340" max="3553" width="9.77734375" style="1"/>
    <col min="3554" max="3554" width="7.6640625" style="1" customWidth="1"/>
    <col min="3555" max="3555" width="62.109375" style="1" customWidth="1"/>
    <col min="3556" max="3556" width="3.88671875" style="1" customWidth="1"/>
    <col min="3557" max="3557" width="16.6640625" style="1" bestFit="1" customWidth="1"/>
    <col min="3558" max="3558" width="3.88671875" style="1" customWidth="1"/>
    <col min="3559" max="3559" width="8.88671875" style="1" customWidth="1"/>
    <col min="3560" max="3560" width="3.88671875" style="1" customWidth="1"/>
    <col min="3561" max="3561" width="19" style="1" bestFit="1" customWidth="1"/>
    <col min="3562" max="3562" width="3.88671875" style="1" customWidth="1"/>
    <col min="3563" max="3563" width="14.6640625" style="1" bestFit="1" customWidth="1"/>
    <col min="3564" max="3564" width="3.88671875" style="1" customWidth="1"/>
    <col min="3565" max="3565" width="13.88671875" style="1" bestFit="1" customWidth="1"/>
    <col min="3566" max="3566" width="3.88671875" style="1" customWidth="1"/>
    <col min="3567" max="3567" width="11.21875" style="1" bestFit="1" customWidth="1"/>
    <col min="3568" max="3568" width="3.88671875" style="1" customWidth="1"/>
    <col min="3569" max="3569" width="9.5546875" style="1" bestFit="1" customWidth="1"/>
    <col min="3570" max="3570" width="3.88671875" style="1" customWidth="1"/>
    <col min="3571" max="3571" width="11.6640625" style="1" bestFit="1" customWidth="1"/>
    <col min="3572" max="3572" width="5.88671875" style="1" customWidth="1"/>
    <col min="3573" max="3582" width="0" style="1" hidden="1" customWidth="1"/>
    <col min="3583" max="3583" width="9.77734375" style="1"/>
    <col min="3584" max="3584" width="15.6640625" style="1" customWidth="1"/>
    <col min="3585" max="3585" width="2.77734375" style="1" customWidth="1"/>
    <col min="3586" max="3586" width="15.6640625" style="1" customWidth="1"/>
    <col min="3587" max="3587" width="3" style="1" customWidth="1"/>
    <col min="3588" max="3588" width="15.109375" style="1" customWidth="1"/>
    <col min="3589" max="3589" width="2.77734375" style="1" customWidth="1"/>
    <col min="3590" max="3590" width="13.33203125" style="1" customWidth="1"/>
    <col min="3591" max="3591" width="9.77734375" style="1"/>
    <col min="3592" max="3595" width="0" style="1" hidden="1" customWidth="1"/>
    <col min="3596" max="3809" width="9.77734375" style="1"/>
    <col min="3810" max="3810" width="7.6640625" style="1" customWidth="1"/>
    <col min="3811" max="3811" width="62.109375" style="1" customWidth="1"/>
    <col min="3812" max="3812" width="3.88671875" style="1" customWidth="1"/>
    <col min="3813" max="3813" width="16.6640625" style="1" bestFit="1" customWidth="1"/>
    <col min="3814" max="3814" width="3.88671875" style="1" customWidth="1"/>
    <col min="3815" max="3815" width="8.88671875" style="1" customWidth="1"/>
    <col min="3816" max="3816" width="3.88671875" style="1" customWidth="1"/>
    <col min="3817" max="3817" width="19" style="1" bestFit="1" customWidth="1"/>
    <col min="3818" max="3818" width="3.88671875" style="1" customWidth="1"/>
    <col min="3819" max="3819" width="14.6640625" style="1" bestFit="1" customWidth="1"/>
    <col min="3820" max="3820" width="3.88671875" style="1" customWidth="1"/>
    <col min="3821" max="3821" width="13.88671875" style="1" bestFit="1" customWidth="1"/>
    <col min="3822" max="3822" width="3.88671875" style="1" customWidth="1"/>
    <col min="3823" max="3823" width="11.21875" style="1" bestFit="1" customWidth="1"/>
    <col min="3824" max="3824" width="3.88671875" style="1" customWidth="1"/>
    <col min="3825" max="3825" width="9.5546875" style="1" bestFit="1" customWidth="1"/>
    <col min="3826" max="3826" width="3.88671875" style="1" customWidth="1"/>
    <col min="3827" max="3827" width="11.6640625" style="1" bestFit="1" customWidth="1"/>
    <col min="3828" max="3828" width="5.88671875" style="1" customWidth="1"/>
    <col min="3829" max="3838" width="0" style="1" hidden="1" customWidth="1"/>
    <col min="3839" max="3839" width="9.77734375" style="1"/>
    <col min="3840" max="3840" width="15.6640625" style="1" customWidth="1"/>
    <col min="3841" max="3841" width="2.77734375" style="1" customWidth="1"/>
    <col min="3842" max="3842" width="15.6640625" style="1" customWidth="1"/>
    <col min="3843" max="3843" width="3" style="1" customWidth="1"/>
    <col min="3844" max="3844" width="15.109375" style="1" customWidth="1"/>
    <col min="3845" max="3845" width="2.77734375" style="1" customWidth="1"/>
    <col min="3846" max="3846" width="13.33203125" style="1" customWidth="1"/>
    <col min="3847" max="3847" width="9.77734375" style="1"/>
    <col min="3848" max="3851" width="0" style="1" hidden="1" customWidth="1"/>
    <col min="3852" max="4065" width="9.77734375" style="1"/>
    <col min="4066" max="4066" width="7.6640625" style="1" customWidth="1"/>
    <col min="4067" max="4067" width="62.109375" style="1" customWidth="1"/>
    <col min="4068" max="4068" width="3.88671875" style="1" customWidth="1"/>
    <col min="4069" max="4069" width="16.6640625" style="1" bestFit="1" customWidth="1"/>
    <col min="4070" max="4070" width="3.88671875" style="1" customWidth="1"/>
    <col min="4071" max="4071" width="8.88671875" style="1" customWidth="1"/>
    <col min="4072" max="4072" width="3.88671875" style="1" customWidth="1"/>
    <col min="4073" max="4073" width="19" style="1" bestFit="1" customWidth="1"/>
    <col min="4074" max="4074" width="3.88671875" style="1" customWidth="1"/>
    <col min="4075" max="4075" width="14.6640625" style="1" bestFit="1" customWidth="1"/>
    <col min="4076" max="4076" width="3.88671875" style="1" customWidth="1"/>
    <col min="4077" max="4077" width="13.88671875" style="1" bestFit="1" customWidth="1"/>
    <col min="4078" max="4078" width="3.88671875" style="1" customWidth="1"/>
    <col min="4079" max="4079" width="11.21875" style="1" bestFit="1" customWidth="1"/>
    <col min="4080" max="4080" width="3.88671875" style="1" customWidth="1"/>
    <col min="4081" max="4081" width="9.5546875" style="1" bestFit="1" customWidth="1"/>
    <col min="4082" max="4082" width="3.88671875" style="1" customWidth="1"/>
    <col min="4083" max="4083" width="11.6640625" style="1" bestFit="1" customWidth="1"/>
    <col min="4084" max="4084" width="5.88671875" style="1" customWidth="1"/>
    <col min="4085" max="4094" width="0" style="1" hidden="1" customWidth="1"/>
    <col min="4095" max="4095" width="9.77734375" style="1"/>
    <col min="4096" max="4096" width="15.6640625" style="1" customWidth="1"/>
    <col min="4097" max="4097" width="2.77734375" style="1" customWidth="1"/>
    <col min="4098" max="4098" width="15.6640625" style="1" customWidth="1"/>
    <col min="4099" max="4099" width="3" style="1" customWidth="1"/>
    <col min="4100" max="4100" width="15.109375" style="1" customWidth="1"/>
    <col min="4101" max="4101" width="2.77734375" style="1" customWidth="1"/>
    <col min="4102" max="4102" width="13.33203125" style="1" customWidth="1"/>
    <col min="4103" max="4103" width="9.77734375" style="1"/>
    <col min="4104" max="4107" width="0" style="1" hidden="1" customWidth="1"/>
    <col min="4108" max="4321" width="9.77734375" style="1"/>
    <col min="4322" max="4322" width="7.6640625" style="1" customWidth="1"/>
    <col min="4323" max="4323" width="62.109375" style="1" customWidth="1"/>
    <col min="4324" max="4324" width="3.88671875" style="1" customWidth="1"/>
    <col min="4325" max="4325" width="16.6640625" style="1" bestFit="1" customWidth="1"/>
    <col min="4326" max="4326" width="3.88671875" style="1" customWidth="1"/>
    <col min="4327" max="4327" width="8.88671875" style="1" customWidth="1"/>
    <col min="4328" max="4328" width="3.88671875" style="1" customWidth="1"/>
    <col min="4329" max="4329" width="19" style="1" bestFit="1" customWidth="1"/>
    <col min="4330" max="4330" width="3.88671875" style="1" customWidth="1"/>
    <col min="4331" max="4331" width="14.6640625" style="1" bestFit="1" customWidth="1"/>
    <col min="4332" max="4332" width="3.88671875" style="1" customWidth="1"/>
    <col min="4333" max="4333" width="13.88671875" style="1" bestFit="1" customWidth="1"/>
    <col min="4334" max="4334" width="3.88671875" style="1" customWidth="1"/>
    <col min="4335" max="4335" width="11.21875" style="1" bestFit="1" customWidth="1"/>
    <col min="4336" max="4336" width="3.88671875" style="1" customWidth="1"/>
    <col min="4337" max="4337" width="9.5546875" style="1" bestFit="1" customWidth="1"/>
    <col min="4338" max="4338" width="3.88671875" style="1" customWidth="1"/>
    <col min="4339" max="4339" width="11.6640625" style="1" bestFit="1" customWidth="1"/>
    <col min="4340" max="4340" width="5.88671875" style="1" customWidth="1"/>
    <col min="4341" max="4350" width="0" style="1" hidden="1" customWidth="1"/>
    <col min="4351" max="4351" width="9.77734375" style="1"/>
    <col min="4352" max="4352" width="15.6640625" style="1" customWidth="1"/>
    <col min="4353" max="4353" width="2.77734375" style="1" customWidth="1"/>
    <col min="4354" max="4354" width="15.6640625" style="1" customWidth="1"/>
    <col min="4355" max="4355" width="3" style="1" customWidth="1"/>
    <col min="4356" max="4356" width="15.109375" style="1" customWidth="1"/>
    <col min="4357" max="4357" width="2.77734375" style="1" customWidth="1"/>
    <col min="4358" max="4358" width="13.33203125" style="1" customWidth="1"/>
    <col min="4359" max="4359" width="9.77734375" style="1"/>
    <col min="4360" max="4363" width="0" style="1" hidden="1" customWidth="1"/>
    <col min="4364" max="4577" width="9.77734375" style="1"/>
    <col min="4578" max="4578" width="7.6640625" style="1" customWidth="1"/>
    <col min="4579" max="4579" width="62.109375" style="1" customWidth="1"/>
    <col min="4580" max="4580" width="3.88671875" style="1" customWidth="1"/>
    <col min="4581" max="4581" width="16.6640625" style="1" bestFit="1" customWidth="1"/>
    <col min="4582" max="4582" width="3.88671875" style="1" customWidth="1"/>
    <col min="4583" max="4583" width="8.88671875" style="1" customWidth="1"/>
    <col min="4584" max="4584" width="3.88671875" style="1" customWidth="1"/>
    <col min="4585" max="4585" width="19" style="1" bestFit="1" customWidth="1"/>
    <col min="4586" max="4586" width="3.88671875" style="1" customWidth="1"/>
    <col min="4587" max="4587" width="14.6640625" style="1" bestFit="1" customWidth="1"/>
    <col min="4588" max="4588" width="3.88671875" style="1" customWidth="1"/>
    <col min="4589" max="4589" width="13.88671875" style="1" bestFit="1" customWidth="1"/>
    <col min="4590" max="4590" width="3.88671875" style="1" customWidth="1"/>
    <col min="4591" max="4591" width="11.21875" style="1" bestFit="1" customWidth="1"/>
    <col min="4592" max="4592" width="3.88671875" style="1" customWidth="1"/>
    <col min="4593" max="4593" width="9.5546875" style="1" bestFit="1" customWidth="1"/>
    <col min="4594" max="4594" width="3.88671875" style="1" customWidth="1"/>
    <col min="4595" max="4595" width="11.6640625" style="1" bestFit="1" customWidth="1"/>
    <col min="4596" max="4596" width="5.88671875" style="1" customWidth="1"/>
    <col min="4597" max="4606" width="0" style="1" hidden="1" customWidth="1"/>
    <col min="4607" max="4607" width="9.77734375" style="1"/>
    <col min="4608" max="4608" width="15.6640625" style="1" customWidth="1"/>
    <col min="4609" max="4609" width="2.77734375" style="1" customWidth="1"/>
    <col min="4610" max="4610" width="15.6640625" style="1" customWidth="1"/>
    <col min="4611" max="4611" width="3" style="1" customWidth="1"/>
    <col min="4612" max="4612" width="15.109375" style="1" customWidth="1"/>
    <col min="4613" max="4613" width="2.77734375" style="1" customWidth="1"/>
    <col min="4614" max="4614" width="13.33203125" style="1" customWidth="1"/>
    <col min="4615" max="4615" width="9.77734375" style="1"/>
    <col min="4616" max="4619" width="0" style="1" hidden="1" customWidth="1"/>
    <col min="4620" max="4833" width="9.77734375" style="1"/>
    <col min="4834" max="4834" width="7.6640625" style="1" customWidth="1"/>
    <col min="4835" max="4835" width="62.109375" style="1" customWidth="1"/>
    <col min="4836" max="4836" width="3.88671875" style="1" customWidth="1"/>
    <col min="4837" max="4837" width="16.6640625" style="1" bestFit="1" customWidth="1"/>
    <col min="4838" max="4838" width="3.88671875" style="1" customWidth="1"/>
    <col min="4839" max="4839" width="8.88671875" style="1" customWidth="1"/>
    <col min="4840" max="4840" width="3.88671875" style="1" customWidth="1"/>
    <col min="4841" max="4841" width="19" style="1" bestFit="1" customWidth="1"/>
    <col min="4842" max="4842" width="3.88671875" style="1" customWidth="1"/>
    <col min="4843" max="4843" width="14.6640625" style="1" bestFit="1" customWidth="1"/>
    <col min="4844" max="4844" width="3.88671875" style="1" customWidth="1"/>
    <col min="4845" max="4845" width="13.88671875" style="1" bestFit="1" customWidth="1"/>
    <col min="4846" max="4846" width="3.88671875" style="1" customWidth="1"/>
    <col min="4847" max="4847" width="11.21875" style="1" bestFit="1" customWidth="1"/>
    <col min="4848" max="4848" width="3.88671875" style="1" customWidth="1"/>
    <col min="4849" max="4849" width="9.5546875" style="1" bestFit="1" customWidth="1"/>
    <col min="4850" max="4850" width="3.88671875" style="1" customWidth="1"/>
    <col min="4851" max="4851" width="11.6640625" style="1" bestFit="1" customWidth="1"/>
    <col min="4852" max="4852" width="5.88671875" style="1" customWidth="1"/>
    <col min="4853" max="4862" width="0" style="1" hidden="1" customWidth="1"/>
    <col min="4863" max="4863" width="9.77734375" style="1"/>
    <col min="4864" max="4864" width="15.6640625" style="1" customWidth="1"/>
    <col min="4865" max="4865" width="2.77734375" style="1" customWidth="1"/>
    <col min="4866" max="4866" width="15.6640625" style="1" customWidth="1"/>
    <col min="4867" max="4867" width="3" style="1" customWidth="1"/>
    <col min="4868" max="4868" width="15.109375" style="1" customWidth="1"/>
    <col min="4869" max="4869" width="2.77734375" style="1" customWidth="1"/>
    <col min="4870" max="4870" width="13.33203125" style="1" customWidth="1"/>
    <col min="4871" max="4871" width="9.77734375" style="1"/>
    <col min="4872" max="4875" width="0" style="1" hidden="1" customWidth="1"/>
    <col min="4876" max="5089" width="9.77734375" style="1"/>
    <col min="5090" max="5090" width="7.6640625" style="1" customWidth="1"/>
    <col min="5091" max="5091" width="62.109375" style="1" customWidth="1"/>
    <col min="5092" max="5092" width="3.88671875" style="1" customWidth="1"/>
    <col min="5093" max="5093" width="16.6640625" style="1" bestFit="1" customWidth="1"/>
    <col min="5094" max="5094" width="3.88671875" style="1" customWidth="1"/>
    <col min="5095" max="5095" width="8.88671875" style="1" customWidth="1"/>
    <col min="5096" max="5096" width="3.88671875" style="1" customWidth="1"/>
    <col min="5097" max="5097" width="19" style="1" bestFit="1" customWidth="1"/>
    <col min="5098" max="5098" width="3.88671875" style="1" customWidth="1"/>
    <col min="5099" max="5099" width="14.6640625" style="1" bestFit="1" customWidth="1"/>
    <col min="5100" max="5100" width="3.88671875" style="1" customWidth="1"/>
    <col min="5101" max="5101" width="13.88671875" style="1" bestFit="1" customWidth="1"/>
    <col min="5102" max="5102" width="3.88671875" style="1" customWidth="1"/>
    <col min="5103" max="5103" width="11.21875" style="1" bestFit="1" customWidth="1"/>
    <col min="5104" max="5104" width="3.88671875" style="1" customWidth="1"/>
    <col min="5105" max="5105" width="9.5546875" style="1" bestFit="1" customWidth="1"/>
    <col min="5106" max="5106" width="3.88671875" style="1" customWidth="1"/>
    <col min="5107" max="5107" width="11.6640625" style="1" bestFit="1" customWidth="1"/>
    <col min="5108" max="5108" width="5.88671875" style="1" customWidth="1"/>
    <col min="5109" max="5118" width="0" style="1" hidden="1" customWidth="1"/>
    <col min="5119" max="5119" width="9.77734375" style="1"/>
    <col min="5120" max="5120" width="15.6640625" style="1" customWidth="1"/>
    <col min="5121" max="5121" width="2.77734375" style="1" customWidth="1"/>
    <col min="5122" max="5122" width="15.6640625" style="1" customWidth="1"/>
    <col min="5123" max="5123" width="3" style="1" customWidth="1"/>
    <col min="5124" max="5124" width="15.109375" style="1" customWidth="1"/>
    <col min="5125" max="5125" width="2.77734375" style="1" customWidth="1"/>
    <col min="5126" max="5126" width="13.33203125" style="1" customWidth="1"/>
    <col min="5127" max="5127" width="9.77734375" style="1"/>
    <col min="5128" max="5131" width="0" style="1" hidden="1" customWidth="1"/>
    <col min="5132" max="5345" width="9.77734375" style="1"/>
    <col min="5346" max="5346" width="7.6640625" style="1" customWidth="1"/>
    <col min="5347" max="5347" width="62.109375" style="1" customWidth="1"/>
    <col min="5348" max="5348" width="3.88671875" style="1" customWidth="1"/>
    <col min="5349" max="5349" width="16.6640625" style="1" bestFit="1" customWidth="1"/>
    <col min="5350" max="5350" width="3.88671875" style="1" customWidth="1"/>
    <col min="5351" max="5351" width="8.88671875" style="1" customWidth="1"/>
    <col min="5352" max="5352" width="3.88671875" style="1" customWidth="1"/>
    <col min="5353" max="5353" width="19" style="1" bestFit="1" customWidth="1"/>
    <col min="5354" max="5354" width="3.88671875" style="1" customWidth="1"/>
    <col min="5355" max="5355" width="14.6640625" style="1" bestFit="1" customWidth="1"/>
    <col min="5356" max="5356" width="3.88671875" style="1" customWidth="1"/>
    <col min="5357" max="5357" width="13.88671875" style="1" bestFit="1" customWidth="1"/>
    <col min="5358" max="5358" width="3.88671875" style="1" customWidth="1"/>
    <col min="5359" max="5359" width="11.21875" style="1" bestFit="1" customWidth="1"/>
    <col min="5360" max="5360" width="3.88671875" style="1" customWidth="1"/>
    <col min="5361" max="5361" width="9.5546875" style="1" bestFit="1" customWidth="1"/>
    <col min="5362" max="5362" width="3.88671875" style="1" customWidth="1"/>
    <col min="5363" max="5363" width="11.6640625" style="1" bestFit="1" customWidth="1"/>
    <col min="5364" max="5364" width="5.88671875" style="1" customWidth="1"/>
    <col min="5365" max="5374" width="0" style="1" hidden="1" customWidth="1"/>
    <col min="5375" max="5375" width="9.77734375" style="1"/>
    <col min="5376" max="5376" width="15.6640625" style="1" customWidth="1"/>
    <col min="5377" max="5377" width="2.77734375" style="1" customWidth="1"/>
    <col min="5378" max="5378" width="15.6640625" style="1" customWidth="1"/>
    <col min="5379" max="5379" width="3" style="1" customWidth="1"/>
    <col min="5380" max="5380" width="15.109375" style="1" customWidth="1"/>
    <col min="5381" max="5381" width="2.77734375" style="1" customWidth="1"/>
    <col min="5382" max="5382" width="13.33203125" style="1" customWidth="1"/>
    <col min="5383" max="5383" width="9.77734375" style="1"/>
    <col min="5384" max="5387" width="0" style="1" hidden="1" customWidth="1"/>
    <col min="5388" max="5601" width="9.77734375" style="1"/>
    <col min="5602" max="5602" width="7.6640625" style="1" customWidth="1"/>
    <col min="5603" max="5603" width="62.109375" style="1" customWidth="1"/>
    <col min="5604" max="5604" width="3.88671875" style="1" customWidth="1"/>
    <col min="5605" max="5605" width="16.6640625" style="1" bestFit="1" customWidth="1"/>
    <col min="5606" max="5606" width="3.88671875" style="1" customWidth="1"/>
    <col min="5607" max="5607" width="8.88671875" style="1" customWidth="1"/>
    <col min="5608" max="5608" width="3.88671875" style="1" customWidth="1"/>
    <col min="5609" max="5609" width="19" style="1" bestFit="1" customWidth="1"/>
    <col min="5610" max="5610" width="3.88671875" style="1" customWidth="1"/>
    <col min="5611" max="5611" width="14.6640625" style="1" bestFit="1" customWidth="1"/>
    <col min="5612" max="5612" width="3.88671875" style="1" customWidth="1"/>
    <col min="5613" max="5613" width="13.88671875" style="1" bestFit="1" customWidth="1"/>
    <col min="5614" max="5614" width="3.88671875" style="1" customWidth="1"/>
    <col min="5615" max="5615" width="11.21875" style="1" bestFit="1" customWidth="1"/>
    <col min="5616" max="5616" width="3.88671875" style="1" customWidth="1"/>
    <col min="5617" max="5617" width="9.5546875" style="1" bestFit="1" customWidth="1"/>
    <col min="5618" max="5618" width="3.88671875" style="1" customWidth="1"/>
    <col min="5619" max="5619" width="11.6640625" style="1" bestFit="1" customWidth="1"/>
    <col min="5620" max="5620" width="5.88671875" style="1" customWidth="1"/>
    <col min="5621" max="5630" width="0" style="1" hidden="1" customWidth="1"/>
    <col min="5631" max="5631" width="9.77734375" style="1"/>
    <col min="5632" max="5632" width="15.6640625" style="1" customWidth="1"/>
    <col min="5633" max="5633" width="2.77734375" style="1" customWidth="1"/>
    <col min="5634" max="5634" width="15.6640625" style="1" customWidth="1"/>
    <col min="5635" max="5635" width="3" style="1" customWidth="1"/>
    <col min="5636" max="5636" width="15.109375" style="1" customWidth="1"/>
    <col min="5637" max="5637" width="2.77734375" style="1" customWidth="1"/>
    <col min="5638" max="5638" width="13.33203125" style="1" customWidth="1"/>
    <col min="5639" max="5639" width="9.77734375" style="1"/>
    <col min="5640" max="5643" width="0" style="1" hidden="1" customWidth="1"/>
    <col min="5644" max="5857" width="9.77734375" style="1"/>
    <col min="5858" max="5858" width="7.6640625" style="1" customWidth="1"/>
    <col min="5859" max="5859" width="62.109375" style="1" customWidth="1"/>
    <col min="5860" max="5860" width="3.88671875" style="1" customWidth="1"/>
    <col min="5861" max="5861" width="16.6640625" style="1" bestFit="1" customWidth="1"/>
    <col min="5862" max="5862" width="3.88671875" style="1" customWidth="1"/>
    <col min="5863" max="5863" width="8.88671875" style="1" customWidth="1"/>
    <col min="5864" max="5864" width="3.88671875" style="1" customWidth="1"/>
    <col min="5865" max="5865" width="19" style="1" bestFit="1" customWidth="1"/>
    <col min="5866" max="5866" width="3.88671875" style="1" customWidth="1"/>
    <col min="5867" max="5867" width="14.6640625" style="1" bestFit="1" customWidth="1"/>
    <col min="5868" max="5868" width="3.88671875" style="1" customWidth="1"/>
    <col min="5869" max="5869" width="13.88671875" style="1" bestFit="1" customWidth="1"/>
    <col min="5870" max="5870" width="3.88671875" style="1" customWidth="1"/>
    <col min="5871" max="5871" width="11.21875" style="1" bestFit="1" customWidth="1"/>
    <col min="5872" max="5872" width="3.88671875" style="1" customWidth="1"/>
    <col min="5873" max="5873" width="9.5546875" style="1" bestFit="1" customWidth="1"/>
    <col min="5874" max="5874" width="3.88671875" style="1" customWidth="1"/>
    <col min="5875" max="5875" width="11.6640625" style="1" bestFit="1" customWidth="1"/>
    <col min="5876" max="5876" width="5.88671875" style="1" customWidth="1"/>
    <col min="5877" max="5886" width="0" style="1" hidden="1" customWidth="1"/>
    <col min="5887" max="5887" width="9.77734375" style="1"/>
    <col min="5888" max="5888" width="15.6640625" style="1" customWidth="1"/>
    <col min="5889" max="5889" width="2.77734375" style="1" customWidth="1"/>
    <col min="5890" max="5890" width="15.6640625" style="1" customWidth="1"/>
    <col min="5891" max="5891" width="3" style="1" customWidth="1"/>
    <col min="5892" max="5892" width="15.109375" style="1" customWidth="1"/>
    <col min="5893" max="5893" width="2.77734375" style="1" customWidth="1"/>
    <col min="5894" max="5894" width="13.33203125" style="1" customWidth="1"/>
    <col min="5895" max="5895" width="9.77734375" style="1"/>
    <col min="5896" max="5899" width="0" style="1" hidden="1" customWidth="1"/>
    <col min="5900" max="6113" width="9.77734375" style="1"/>
    <col min="6114" max="6114" width="7.6640625" style="1" customWidth="1"/>
    <col min="6115" max="6115" width="62.109375" style="1" customWidth="1"/>
    <col min="6116" max="6116" width="3.88671875" style="1" customWidth="1"/>
    <col min="6117" max="6117" width="16.6640625" style="1" bestFit="1" customWidth="1"/>
    <col min="6118" max="6118" width="3.88671875" style="1" customWidth="1"/>
    <col min="6119" max="6119" width="8.88671875" style="1" customWidth="1"/>
    <col min="6120" max="6120" width="3.88671875" style="1" customWidth="1"/>
    <col min="6121" max="6121" width="19" style="1" bestFit="1" customWidth="1"/>
    <col min="6122" max="6122" width="3.88671875" style="1" customWidth="1"/>
    <col min="6123" max="6123" width="14.6640625" style="1" bestFit="1" customWidth="1"/>
    <col min="6124" max="6124" width="3.88671875" style="1" customWidth="1"/>
    <col min="6125" max="6125" width="13.88671875" style="1" bestFit="1" customWidth="1"/>
    <col min="6126" max="6126" width="3.88671875" style="1" customWidth="1"/>
    <col min="6127" max="6127" width="11.21875" style="1" bestFit="1" customWidth="1"/>
    <col min="6128" max="6128" width="3.88671875" style="1" customWidth="1"/>
    <col min="6129" max="6129" width="9.5546875" style="1" bestFit="1" customWidth="1"/>
    <col min="6130" max="6130" width="3.88671875" style="1" customWidth="1"/>
    <col min="6131" max="6131" width="11.6640625" style="1" bestFit="1" customWidth="1"/>
    <col min="6132" max="6132" width="5.88671875" style="1" customWidth="1"/>
    <col min="6133" max="6142" width="0" style="1" hidden="1" customWidth="1"/>
    <col min="6143" max="6143" width="9.77734375" style="1"/>
    <col min="6144" max="6144" width="15.6640625" style="1" customWidth="1"/>
    <col min="6145" max="6145" width="2.77734375" style="1" customWidth="1"/>
    <col min="6146" max="6146" width="15.6640625" style="1" customWidth="1"/>
    <col min="6147" max="6147" width="3" style="1" customWidth="1"/>
    <col min="6148" max="6148" width="15.109375" style="1" customWidth="1"/>
    <col min="6149" max="6149" width="2.77734375" style="1" customWidth="1"/>
    <col min="6150" max="6150" width="13.33203125" style="1" customWidth="1"/>
    <col min="6151" max="6151" width="9.77734375" style="1"/>
    <col min="6152" max="6155" width="0" style="1" hidden="1" customWidth="1"/>
    <col min="6156" max="6369" width="9.77734375" style="1"/>
    <col min="6370" max="6370" width="7.6640625" style="1" customWidth="1"/>
    <col min="6371" max="6371" width="62.109375" style="1" customWidth="1"/>
    <col min="6372" max="6372" width="3.88671875" style="1" customWidth="1"/>
    <col min="6373" max="6373" width="16.6640625" style="1" bestFit="1" customWidth="1"/>
    <col min="6374" max="6374" width="3.88671875" style="1" customWidth="1"/>
    <col min="6375" max="6375" width="8.88671875" style="1" customWidth="1"/>
    <col min="6376" max="6376" width="3.88671875" style="1" customWidth="1"/>
    <col min="6377" max="6377" width="19" style="1" bestFit="1" customWidth="1"/>
    <col min="6378" max="6378" width="3.88671875" style="1" customWidth="1"/>
    <col min="6379" max="6379" width="14.6640625" style="1" bestFit="1" customWidth="1"/>
    <col min="6380" max="6380" width="3.88671875" style="1" customWidth="1"/>
    <col min="6381" max="6381" width="13.88671875" style="1" bestFit="1" customWidth="1"/>
    <col min="6382" max="6382" width="3.88671875" style="1" customWidth="1"/>
    <col min="6383" max="6383" width="11.21875" style="1" bestFit="1" customWidth="1"/>
    <col min="6384" max="6384" width="3.88671875" style="1" customWidth="1"/>
    <col min="6385" max="6385" width="9.5546875" style="1" bestFit="1" customWidth="1"/>
    <col min="6386" max="6386" width="3.88671875" style="1" customWidth="1"/>
    <col min="6387" max="6387" width="11.6640625" style="1" bestFit="1" customWidth="1"/>
    <col min="6388" max="6388" width="5.88671875" style="1" customWidth="1"/>
    <col min="6389" max="6398" width="0" style="1" hidden="1" customWidth="1"/>
    <col min="6399" max="6399" width="9.77734375" style="1"/>
    <col min="6400" max="6400" width="15.6640625" style="1" customWidth="1"/>
    <col min="6401" max="6401" width="2.77734375" style="1" customWidth="1"/>
    <col min="6402" max="6402" width="15.6640625" style="1" customWidth="1"/>
    <col min="6403" max="6403" width="3" style="1" customWidth="1"/>
    <col min="6404" max="6404" width="15.109375" style="1" customWidth="1"/>
    <col min="6405" max="6405" width="2.77734375" style="1" customWidth="1"/>
    <col min="6406" max="6406" width="13.33203125" style="1" customWidth="1"/>
    <col min="6407" max="6407" width="9.77734375" style="1"/>
    <col min="6408" max="6411" width="0" style="1" hidden="1" customWidth="1"/>
    <col min="6412" max="6625" width="9.77734375" style="1"/>
    <col min="6626" max="6626" width="7.6640625" style="1" customWidth="1"/>
    <col min="6627" max="6627" width="62.109375" style="1" customWidth="1"/>
    <col min="6628" max="6628" width="3.88671875" style="1" customWidth="1"/>
    <col min="6629" max="6629" width="16.6640625" style="1" bestFit="1" customWidth="1"/>
    <col min="6630" max="6630" width="3.88671875" style="1" customWidth="1"/>
    <col min="6631" max="6631" width="8.88671875" style="1" customWidth="1"/>
    <col min="6632" max="6632" width="3.88671875" style="1" customWidth="1"/>
    <col min="6633" max="6633" width="19" style="1" bestFit="1" customWidth="1"/>
    <col min="6634" max="6634" width="3.88671875" style="1" customWidth="1"/>
    <col min="6635" max="6635" width="14.6640625" style="1" bestFit="1" customWidth="1"/>
    <col min="6636" max="6636" width="3.88671875" style="1" customWidth="1"/>
    <col min="6637" max="6637" width="13.88671875" style="1" bestFit="1" customWidth="1"/>
    <col min="6638" max="6638" width="3.88671875" style="1" customWidth="1"/>
    <col min="6639" max="6639" width="11.21875" style="1" bestFit="1" customWidth="1"/>
    <col min="6640" max="6640" width="3.88671875" style="1" customWidth="1"/>
    <col min="6641" max="6641" width="9.5546875" style="1" bestFit="1" customWidth="1"/>
    <col min="6642" max="6642" width="3.88671875" style="1" customWidth="1"/>
    <col min="6643" max="6643" width="11.6640625" style="1" bestFit="1" customWidth="1"/>
    <col min="6644" max="6644" width="5.88671875" style="1" customWidth="1"/>
    <col min="6645" max="6654" width="0" style="1" hidden="1" customWidth="1"/>
    <col min="6655" max="6655" width="9.77734375" style="1"/>
    <col min="6656" max="6656" width="15.6640625" style="1" customWidth="1"/>
    <col min="6657" max="6657" width="2.77734375" style="1" customWidth="1"/>
    <col min="6658" max="6658" width="15.6640625" style="1" customWidth="1"/>
    <col min="6659" max="6659" width="3" style="1" customWidth="1"/>
    <col min="6660" max="6660" width="15.109375" style="1" customWidth="1"/>
    <col min="6661" max="6661" width="2.77734375" style="1" customWidth="1"/>
    <col min="6662" max="6662" width="13.33203125" style="1" customWidth="1"/>
    <col min="6663" max="6663" width="9.77734375" style="1"/>
    <col min="6664" max="6667" width="0" style="1" hidden="1" customWidth="1"/>
    <col min="6668" max="6881" width="9.77734375" style="1"/>
    <col min="6882" max="6882" width="7.6640625" style="1" customWidth="1"/>
    <col min="6883" max="6883" width="62.109375" style="1" customWidth="1"/>
    <col min="6884" max="6884" width="3.88671875" style="1" customWidth="1"/>
    <col min="6885" max="6885" width="16.6640625" style="1" bestFit="1" customWidth="1"/>
    <col min="6886" max="6886" width="3.88671875" style="1" customWidth="1"/>
    <col min="6887" max="6887" width="8.88671875" style="1" customWidth="1"/>
    <col min="6888" max="6888" width="3.88671875" style="1" customWidth="1"/>
    <col min="6889" max="6889" width="19" style="1" bestFit="1" customWidth="1"/>
    <col min="6890" max="6890" width="3.88671875" style="1" customWidth="1"/>
    <col min="6891" max="6891" width="14.6640625" style="1" bestFit="1" customWidth="1"/>
    <col min="6892" max="6892" width="3.88671875" style="1" customWidth="1"/>
    <col min="6893" max="6893" width="13.88671875" style="1" bestFit="1" customWidth="1"/>
    <col min="6894" max="6894" width="3.88671875" style="1" customWidth="1"/>
    <col min="6895" max="6895" width="11.21875" style="1" bestFit="1" customWidth="1"/>
    <col min="6896" max="6896" width="3.88671875" style="1" customWidth="1"/>
    <col min="6897" max="6897" width="9.5546875" style="1" bestFit="1" customWidth="1"/>
    <col min="6898" max="6898" width="3.88671875" style="1" customWidth="1"/>
    <col min="6899" max="6899" width="11.6640625" style="1" bestFit="1" customWidth="1"/>
    <col min="6900" max="6900" width="5.88671875" style="1" customWidth="1"/>
    <col min="6901" max="6910" width="0" style="1" hidden="1" customWidth="1"/>
    <col min="6911" max="6911" width="9.77734375" style="1"/>
    <col min="6912" max="6912" width="15.6640625" style="1" customWidth="1"/>
    <col min="6913" max="6913" width="2.77734375" style="1" customWidth="1"/>
    <col min="6914" max="6914" width="15.6640625" style="1" customWidth="1"/>
    <col min="6915" max="6915" width="3" style="1" customWidth="1"/>
    <col min="6916" max="6916" width="15.109375" style="1" customWidth="1"/>
    <col min="6917" max="6917" width="2.77734375" style="1" customWidth="1"/>
    <col min="6918" max="6918" width="13.33203125" style="1" customWidth="1"/>
    <col min="6919" max="6919" width="9.77734375" style="1"/>
    <col min="6920" max="6923" width="0" style="1" hidden="1" customWidth="1"/>
    <col min="6924" max="7137" width="9.77734375" style="1"/>
    <col min="7138" max="7138" width="7.6640625" style="1" customWidth="1"/>
    <col min="7139" max="7139" width="62.109375" style="1" customWidth="1"/>
    <col min="7140" max="7140" width="3.88671875" style="1" customWidth="1"/>
    <col min="7141" max="7141" width="16.6640625" style="1" bestFit="1" customWidth="1"/>
    <col min="7142" max="7142" width="3.88671875" style="1" customWidth="1"/>
    <col min="7143" max="7143" width="8.88671875" style="1" customWidth="1"/>
    <col min="7144" max="7144" width="3.88671875" style="1" customWidth="1"/>
    <col min="7145" max="7145" width="19" style="1" bestFit="1" customWidth="1"/>
    <col min="7146" max="7146" width="3.88671875" style="1" customWidth="1"/>
    <col min="7147" max="7147" width="14.6640625" style="1" bestFit="1" customWidth="1"/>
    <col min="7148" max="7148" width="3.88671875" style="1" customWidth="1"/>
    <col min="7149" max="7149" width="13.88671875" style="1" bestFit="1" customWidth="1"/>
    <col min="7150" max="7150" width="3.88671875" style="1" customWidth="1"/>
    <col min="7151" max="7151" width="11.21875" style="1" bestFit="1" customWidth="1"/>
    <col min="7152" max="7152" width="3.88671875" style="1" customWidth="1"/>
    <col min="7153" max="7153" width="9.5546875" style="1" bestFit="1" customWidth="1"/>
    <col min="7154" max="7154" width="3.88671875" style="1" customWidth="1"/>
    <col min="7155" max="7155" width="11.6640625" style="1" bestFit="1" customWidth="1"/>
    <col min="7156" max="7156" width="5.88671875" style="1" customWidth="1"/>
    <col min="7157" max="7166" width="0" style="1" hidden="1" customWidth="1"/>
    <col min="7167" max="7167" width="9.77734375" style="1"/>
    <col min="7168" max="7168" width="15.6640625" style="1" customWidth="1"/>
    <col min="7169" max="7169" width="2.77734375" style="1" customWidth="1"/>
    <col min="7170" max="7170" width="15.6640625" style="1" customWidth="1"/>
    <col min="7171" max="7171" width="3" style="1" customWidth="1"/>
    <col min="7172" max="7172" width="15.109375" style="1" customWidth="1"/>
    <col min="7173" max="7173" width="2.77734375" style="1" customWidth="1"/>
    <col min="7174" max="7174" width="13.33203125" style="1" customWidth="1"/>
    <col min="7175" max="7175" width="9.77734375" style="1"/>
    <col min="7176" max="7179" width="0" style="1" hidden="1" customWidth="1"/>
    <col min="7180" max="7393" width="9.77734375" style="1"/>
    <col min="7394" max="7394" width="7.6640625" style="1" customWidth="1"/>
    <col min="7395" max="7395" width="62.109375" style="1" customWidth="1"/>
    <col min="7396" max="7396" width="3.88671875" style="1" customWidth="1"/>
    <col min="7397" max="7397" width="16.6640625" style="1" bestFit="1" customWidth="1"/>
    <col min="7398" max="7398" width="3.88671875" style="1" customWidth="1"/>
    <col min="7399" max="7399" width="8.88671875" style="1" customWidth="1"/>
    <col min="7400" max="7400" width="3.88671875" style="1" customWidth="1"/>
    <col min="7401" max="7401" width="19" style="1" bestFit="1" customWidth="1"/>
    <col min="7402" max="7402" width="3.88671875" style="1" customWidth="1"/>
    <col min="7403" max="7403" width="14.6640625" style="1" bestFit="1" customWidth="1"/>
    <col min="7404" max="7404" width="3.88671875" style="1" customWidth="1"/>
    <col min="7405" max="7405" width="13.88671875" style="1" bestFit="1" customWidth="1"/>
    <col min="7406" max="7406" width="3.88671875" style="1" customWidth="1"/>
    <col min="7407" max="7407" width="11.21875" style="1" bestFit="1" customWidth="1"/>
    <col min="7408" max="7408" width="3.88671875" style="1" customWidth="1"/>
    <col min="7409" max="7409" width="9.5546875" style="1" bestFit="1" customWidth="1"/>
    <col min="7410" max="7410" width="3.88671875" style="1" customWidth="1"/>
    <col min="7411" max="7411" width="11.6640625" style="1" bestFit="1" customWidth="1"/>
    <col min="7412" max="7412" width="5.88671875" style="1" customWidth="1"/>
    <col min="7413" max="7422" width="0" style="1" hidden="1" customWidth="1"/>
    <col min="7423" max="7423" width="9.77734375" style="1"/>
    <col min="7424" max="7424" width="15.6640625" style="1" customWidth="1"/>
    <col min="7425" max="7425" width="2.77734375" style="1" customWidth="1"/>
    <col min="7426" max="7426" width="15.6640625" style="1" customWidth="1"/>
    <col min="7427" max="7427" width="3" style="1" customWidth="1"/>
    <col min="7428" max="7428" width="15.109375" style="1" customWidth="1"/>
    <col min="7429" max="7429" width="2.77734375" style="1" customWidth="1"/>
    <col min="7430" max="7430" width="13.33203125" style="1" customWidth="1"/>
    <col min="7431" max="7431" width="9.77734375" style="1"/>
    <col min="7432" max="7435" width="0" style="1" hidden="1" customWidth="1"/>
    <col min="7436" max="7649" width="9.77734375" style="1"/>
    <col min="7650" max="7650" width="7.6640625" style="1" customWidth="1"/>
    <col min="7651" max="7651" width="62.109375" style="1" customWidth="1"/>
    <col min="7652" max="7652" width="3.88671875" style="1" customWidth="1"/>
    <col min="7653" max="7653" width="16.6640625" style="1" bestFit="1" customWidth="1"/>
    <col min="7654" max="7654" width="3.88671875" style="1" customWidth="1"/>
    <col min="7655" max="7655" width="8.88671875" style="1" customWidth="1"/>
    <col min="7656" max="7656" width="3.88671875" style="1" customWidth="1"/>
    <col min="7657" max="7657" width="19" style="1" bestFit="1" customWidth="1"/>
    <col min="7658" max="7658" width="3.88671875" style="1" customWidth="1"/>
    <col min="7659" max="7659" width="14.6640625" style="1" bestFit="1" customWidth="1"/>
    <col min="7660" max="7660" width="3.88671875" style="1" customWidth="1"/>
    <col min="7661" max="7661" width="13.88671875" style="1" bestFit="1" customWidth="1"/>
    <col min="7662" max="7662" width="3.88671875" style="1" customWidth="1"/>
    <col min="7663" max="7663" width="11.21875" style="1" bestFit="1" customWidth="1"/>
    <col min="7664" max="7664" width="3.88671875" style="1" customWidth="1"/>
    <col min="7665" max="7665" width="9.5546875" style="1" bestFit="1" customWidth="1"/>
    <col min="7666" max="7666" width="3.88671875" style="1" customWidth="1"/>
    <col min="7667" max="7667" width="11.6640625" style="1" bestFit="1" customWidth="1"/>
    <col min="7668" max="7668" width="5.88671875" style="1" customWidth="1"/>
    <col min="7669" max="7678" width="0" style="1" hidden="1" customWidth="1"/>
    <col min="7679" max="7679" width="9.77734375" style="1"/>
    <col min="7680" max="7680" width="15.6640625" style="1" customWidth="1"/>
    <col min="7681" max="7681" width="2.77734375" style="1" customWidth="1"/>
    <col min="7682" max="7682" width="15.6640625" style="1" customWidth="1"/>
    <col min="7683" max="7683" width="3" style="1" customWidth="1"/>
    <col min="7684" max="7684" width="15.109375" style="1" customWidth="1"/>
    <col min="7685" max="7685" width="2.77734375" style="1" customWidth="1"/>
    <col min="7686" max="7686" width="13.33203125" style="1" customWidth="1"/>
    <col min="7687" max="7687" width="9.77734375" style="1"/>
    <col min="7688" max="7691" width="0" style="1" hidden="1" customWidth="1"/>
    <col min="7692" max="7905" width="9.77734375" style="1"/>
    <col min="7906" max="7906" width="7.6640625" style="1" customWidth="1"/>
    <col min="7907" max="7907" width="62.109375" style="1" customWidth="1"/>
    <col min="7908" max="7908" width="3.88671875" style="1" customWidth="1"/>
    <col min="7909" max="7909" width="16.6640625" style="1" bestFit="1" customWidth="1"/>
    <col min="7910" max="7910" width="3.88671875" style="1" customWidth="1"/>
    <col min="7911" max="7911" width="8.88671875" style="1" customWidth="1"/>
    <col min="7912" max="7912" width="3.88671875" style="1" customWidth="1"/>
    <col min="7913" max="7913" width="19" style="1" bestFit="1" customWidth="1"/>
    <col min="7914" max="7914" width="3.88671875" style="1" customWidth="1"/>
    <col min="7915" max="7915" width="14.6640625" style="1" bestFit="1" customWidth="1"/>
    <col min="7916" max="7916" width="3.88671875" style="1" customWidth="1"/>
    <col min="7917" max="7917" width="13.88671875" style="1" bestFit="1" customWidth="1"/>
    <col min="7918" max="7918" width="3.88671875" style="1" customWidth="1"/>
    <col min="7919" max="7919" width="11.21875" style="1" bestFit="1" customWidth="1"/>
    <col min="7920" max="7920" width="3.88671875" style="1" customWidth="1"/>
    <col min="7921" max="7921" width="9.5546875" style="1" bestFit="1" customWidth="1"/>
    <col min="7922" max="7922" width="3.88671875" style="1" customWidth="1"/>
    <col min="7923" max="7923" width="11.6640625" style="1" bestFit="1" customWidth="1"/>
    <col min="7924" max="7924" width="5.88671875" style="1" customWidth="1"/>
    <col min="7925" max="7934" width="0" style="1" hidden="1" customWidth="1"/>
    <col min="7935" max="7935" width="9.77734375" style="1"/>
    <col min="7936" max="7936" width="15.6640625" style="1" customWidth="1"/>
    <col min="7937" max="7937" width="2.77734375" style="1" customWidth="1"/>
    <col min="7938" max="7938" width="15.6640625" style="1" customWidth="1"/>
    <col min="7939" max="7939" width="3" style="1" customWidth="1"/>
    <col min="7940" max="7940" width="15.109375" style="1" customWidth="1"/>
    <col min="7941" max="7941" width="2.77734375" style="1" customWidth="1"/>
    <col min="7942" max="7942" width="13.33203125" style="1" customWidth="1"/>
    <col min="7943" max="7943" width="9.77734375" style="1"/>
    <col min="7944" max="7947" width="0" style="1" hidden="1" customWidth="1"/>
    <col min="7948" max="8161" width="9.77734375" style="1"/>
    <col min="8162" max="8162" width="7.6640625" style="1" customWidth="1"/>
    <col min="8163" max="8163" width="62.109375" style="1" customWidth="1"/>
    <col min="8164" max="8164" width="3.88671875" style="1" customWidth="1"/>
    <col min="8165" max="8165" width="16.6640625" style="1" bestFit="1" customWidth="1"/>
    <col min="8166" max="8166" width="3.88671875" style="1" customWidth="1"/>
    <col min="8167" max="8167" width="8.88671875" style="1" customWidth="1"/>
    <col min="8168" max="8168" width="3.88671875" style="1" customWidth="1"/>
    <col min="8169" max="8169" width="19" style="1" bestFit="1" customWidth="1"/>
    <col min="8170" max="8170" width="3.88671875" style="1" customWidth="1"/>
    <col min="8171" max="8171" width="14.6640625" style="1" bestFit="1" customWidth="1"/>
    <col min="8172" max="8172" width="3.88671875" style="1" customWidth="1"/>
    <col min="8173" max="8173" width="13.88671875" style="1" bestFit="1" customWidth="1"/>
    <col min="8174" max="8174" width="3.88671875" style="1" customWidth="1"/>
    <col min="8175" max="8175" width="11.21875" style="1" bestFit="1" customWidth="1"/>
    <col min="8176" max="8176" width="3.88671875" style="1" customWidth="1"/>
    <col min="8177" max="8177" width="9.5546875" style="1" bestFit="1" customWidth="1"/>
    <col min="8178" max="8178" width="3.88671875" style="1" customWidth="1"/>
    <col min="8179" max="8179" width="11.6640625" style="1" bestFit="1" customWidth="1"/>
    <col min="8180" max="8180" width="5.88671875" style="1" customWidth="1"/>
    <col min="8181" max="8190" width="0" style="1" hidden="1" customWidth="1"/>
    <col min="8191" max="8191" width="9.77734375" style="1"/>
    <col min="8192" max="8192" width="15.6640625" style="1" customWidth="1"/>
    <col min="8193" max="8193" width="2.77734375" style="1" customWidth="1"/>
    <col min="8194" max="8194" width="15.6640625" style="1" customWidth="1"/>
    <col min="8195" max="8195" width="3" style="1" customWidth="1"/>
    <col min="8196" max="8196" width="15.109375" style="1" customWidth="1"/>
    <col min="8197" max="8197" width="2.77734375" style="1" customWidth="1"/>
    <col min="8198" max="8198" width="13.33203125" style="1" customWidth="1"/>
    <col min="8199" max="8199" width="9.77734375" style="1"/>
    <col min="8200" max="8203" width="0" style="1" hidden="1" customWidth="1"/>
    <col min="8204" max="8417" width="9.77734375" style="1"/>
    <col min="8418" max="8418" width="7.6640625" style="1" customWidth="1"/>
    <col min="8419" max="8419" width="62.109375" style="1" customWidth="1"/>
    <col min="8420" max="8420" width="3.88671875" style="1" customWidth="1"/>
    <col min="8421" max="8421" width="16.6640625" style="1" bestFit="1" customWidth="1"/>
    <col min="8422" max="8422" width="3.88671875" style="1" customWidth="1"/>
    <col min="8423" max="8423" width="8.88671875" style="1" customWidth="1"/>
    <col min="8424" max="8424" width="3.88671875" style="1" customWidth="1"/>
    <col min="8425" max="8425" width="19" style="1" bestFit="1" customWidth="1"/>
    <col min="8426" max="8426" width="3.88671875" style="1" customWidth="1"/>
    <col min="8427" max="8427" width="14.6640625" style="1" bestFit="1" customWidth="1"/>
    <col min="8428" max="8428" width="3.88671875" style="1" customWidth="1"/>
    <col min="8429" max="8429" width="13.88671875" style="1" bestFit="1" customWidth="1"/>
    <col min="8430" max="8430" width="3.88671875" style="1" customWidth="1"/>
    <col min="8431" max="8431" width="11.21875" style="1" bestFit="1" customWidth="1"/>
    <col min="8432" max="8432" width="3.88671875" style="1" customWidth="1"/>
    <col min="8433" max="8433" width="9.5546875" style="1" bestFit="1" customWidth="1"/>
    <col min="8434" max="8434" width="3.88671875" style="1" customWidth="1"/>
    <col min="8435" max="8435" width="11.6640625" style="1" bestFit="1" customWidth="1"/>
    <col min="8436" max="8436" width="5.88671875" style="1" customWidth="1"/>
    <col min="8437" max="8446" width="0" style="1" hidden="1" customWidth="1"/>
    <col min="8447" max="8447" width="9.77734375" style="1"/>
    <col min="8448" max="8448" width="15.6640625" style="1" customWidth="1"/>
    <col min="8449" max="8449" width="2.77734375" style="1" customWidth="1"/>
    <col min="8450" max="8450" width="15.6640625" style="1" customWidth="1"/>
    <col min="8451" max="8451" width="3" style="1" customWidth="1"/>
    <col min="8452" max="8452" width="15.109375" style="1" customWidth="1"/>
    <col min="8453" max="8453" width="2.77734375" style="1" customWidth="1"/>
    <col min="8454" max="8454" width="13.33203125" style="1" customWidth="1"/>
    <col min="8455" max="8455" width="9.77734375" style="1"/>
    <col min="8456" max="8459" width="0" style="1" hidden="1" customWidth="1"/>
    <col min="8460" max="8673" width="9.77734375" style="1"/>
    <col min="8674" max="8674" width="7.6640625" style="1" customWidth="1"/>
    <col min="8675" max="8675" width="62.109375" style="1" customWidth="1"/>
    <col min="8676" max="8676" width="3.88671875" style="1" customWidth="1"/>
    <col min="8677" max="8677" width="16.6640625" style="1" bestFit="1" customWidth="1"/>
    <col min="8678" max="8678" width="3.88671875" style="1" customWidth="1"/>
    <col min="8679" max="8679" width="8.88671875" style="1" customWidth="1"/>
    <col min="8680" max="8680" width="3.88671875" style="1" customWidth="1"/>
    <col min="8681" max="8681" width="19" style="1" bestFit="1" customWidth="1"/>
    <col min="8682" max="8682" width="3.88671875" style="1" customWidth="1"/>
    <col min="8683" max="8683" width="14.6640625" style="1" bestFit="1" customWidth="1"/>
    <col min="8684" max="8684" width="3.88671875" style="1" customWidth="1"/>
    <col min="8685" max="8685" width="13.88671875" style="1" bestFit="1" customWidth="1"/>
    <col min="8686" max="8686" width="3.88671875" style="1" customWidth="1"/>
    <col min="8687" max="8687" width="11.21875" style="1" bestFit="1" customWidth="1"/>
    <col min="8688" max="8688" width="3.88671875" style="1" customWidth="1"/>
    <col min="8689" max="8689" width="9.5546875" style="1" bestFit="1" customWidth="1"/>
    <col min="8690" max="8690" width="3.88671875" style="1" customWidth="1"/>
    <col min="8691" max="8691" width="11.6640625" style="1" bestFit="1" customWidth="1"/>
    <col min="8692" max="8692" width="5.88671875" style="1" customWidth="1"/>
    <col min="8693" max="8702" width="0" style="1" hidden="1" customWidth="1"/>
    <col min="8703" max="8703" width="9.77734375" style="1"/>
    <col min="8704" max="8704" width="15.6640625" style="1" customWidth="1"/>
    <col min="8705" max="8705" width="2.77734375" style="1" customWidth="1"/>
    <col min="8706" max="8706" width="15.6640625" style="1" customWidth="1"/>
    <col min="8707" max="8707" width="3" style="1" customWidth="1"/>
    <col min="8708" max="8708" width="15.109375" style="1" customWidth="1"/>
    <col min="8709" max="8709" width="2.77734375" style="1" customWidth="1"/>
    <col min="8710" max="8710" width="13.33203125" style="1" customWidth="1"/>
    <col min="8711" max="8711" width="9.77734375" style="1"/>
    <col min="8712" max="8715" width="0" style="1" hidden="1" customWidth="1"/>
    <col min="8716" max="8929" width="9.77734375" style="1"/>
    <col min="8930" max="8930" width="7.6640625" style="1" customWidth="1"/>
    <col min="8931" max="8931" width="62.109375" style="1" customWidth="1"/>
    <col min="8932" max="8932" width="3.88671875" style="1" customWidth="1"/>
    <col min="8933" max="8933" width="16.6640625" style="1" bestFit="1" customWidth="1"/>
    <col min="8934" max="8934" width="3.88671875" style="1" customWidth="1"/>
    <col min="8935" max="8935" width="8.88671875" style="1" customWidth="1"/>
    <col min="8936" max="8936" width="3.88671875" style="1" customWidth="1"/>
    <col min="8937" max="8937" width="19" style="1" bestFit="1" customWidth="1"/>
    <col min="8938" max="8938" width="3.88671875" style="1" customWidth="1"/>
    <col min="8939" max="8939" width="14.6640625" style="1" bestFit="1" customWidth="1"/>
    <col min="8940" max="8940" width="3.88671875" style="1" customWidth="1"/>
    <col min="8941" max="8941" width="13.88671875" style="1" bestFit="1" customWidth="1"/>
    <col min="8942" max="8942" width="3.88671875" style="1" customWidth="1"/>
    <col min="8943" max="8943" width="11.21875" style="1" bestFit="1" customWidth="1"/>
    <col min="8944" max="8944" width="3.88671875" style="1" customWidth="1"/>
    <col min="8945" max="8945" width="9.5546875" style="1" bestFit="1" customWidth="1"/>
    <col min="8946" max="8946" width="3.88671875" style="1" customWidth="1"/>
    <col min="8947" max="8947" width="11.6640625" style="1" bestFit="1" customWidth="1"/>
    <col min="8948" max="8948" width="5.88671875" style="1" customWidth="1"/>
    <col min="8949" max="8958" width="0" style="1" hidden="1" customWidth="1"/>
    <col min="8959" max="8959" width="9.77734375" style="1"/>
    <col min="8960" max="8960" width="15.6640625" style="1" customWidth="1"/>
    <col min="8961" max="8961" width="2.77734375" style="1" customWidth="1"/>
    <col min="8962" max="8962" width="15.6640625" style="1" customWidth="1"/>
    <col min="8963" max="8963" width="3" style="1" customWidth="1"/>
    <col min="8964" max="8964" width="15.109375" style="1" customWidth="1"/>
    <col min="8965" max="8965" width="2.77734375" style="1" customWidth="1"/>
    <col min="8966" max="8966" width="13.33203125" style="1" customWidth="1"/>
    <col min="8967" max="8967" width="9.77734375" style="1"/>
    <col min="8968" max="8971" width="0" style="1" hidden="1" customWidth="1"/>
    <col min="8972" max="9185" width="9.77734375" style="1"/>
    <col min="9186" max="9186" width="7.6640625" style="1" customWidth="1"/>
    <col min="9187" max="9187" width="62.109375" style="1" customWidth="1"/>
    <col min="9188" max="9188" width="3.88671875" style="1" customWidth="1"/>
    <col min="9189" max="9189" width="16.6640625" style="1" bestFit="1" customWidth="1"/>
    <col min="9190" max="9190" width="3.88671875" style="1" customWidth="1"/>
    <col min="9191" max="9191" width="8.88671875" style="1" customWidth="1"/>
    <col min="9192" max="9192" width="3.88671875" style="1" customWidth="1"/>
    <col min="9193" max="9193" width="19" style="1" bestFit="1" customWidth="1"/>
    <col min="9194" max="9194" width="3.88671875" style="1" customWidth="1"/>
    <col min="9195" max="9195" width="14.6640625" style="1" bestFit="1" customWidth="1"/>
    <col min="9196" max="9196" width="3.88671875" style="1" customWidth="1"/>
    <col min="9197" max="9197" width="13.88671875" style="1" bestFit="1" customWidth="1"/>
    <col min="9198" max="9198" width="3.88671875" style="1" customWidth="1"/>
    <col min="9199" max="9199" width="11.21875" style="1" bestFit="1" customWidth="1"/>
    <col min="9200" max="9200" width="3.88671875" style="1" customWidth="1"/>
    <col min="9201" max="9201" width="9.5546875" style="1" bestFit="1" customWidth="1"/>
    <col min="9202" max="9202" width="3.88671875" style="1" customWidth="1"/>
    <col min="9203" max="9203" width="11.6640625" style="1" bestFit="1" customWidth="1"/>
    <col min="9204" max="9204" width="5.88671875" style="1" customWidth="1"/>
    <col min="9205" max="9214" width="0" style="1" hidden="1" customWidth="1"/>
    <col min="9215" max="9215" width="9.77734375" style="1"/>
    <col min="9216" max="9216" width="15.6640625" style="1" customWidth="1"/>
    <col min="9217" max="9217" width="2.77734375" style="1" customWidth="1"/>
    <col min="9218" max="9218" width="15.6640625" style="1" customWidth="1"/>
    <col min="9219" max="9219" width="3" style="1" customWidth="1"/>
    <col min="9220" max="9220" width="15.109375" style="1" customWidth="1"/>
    <col min="9221" max="9221" width="2.77734375" style="1" customWidth="1"/>
    <col min="9222" max="9222" width="13.33203125" style="1" customWidth="1"/>
    <col min="9223" max="9223" width="9.77734375" style="1"/>
    <col min="9224" max="9227" width="0" style="1" hidden="1" customWidth="1"/>
    <col min="9228" max="9441" width="9.77734375" style="1"/>
    <col min="9442" max="9442" width="7.6640625" style="1" customWidth="1"/>
    <col min="9443" max="9443" width="62.109375" style="1" customWidth="1"/>
    <col min="9444" max="9444" width="3.88671875" style="1" customWidth="1"/>
    <col min="9445" max="9445" width="16.6640625" style="1" bestFit="1" customWidth="1"/>
    <col min="9446" max="9446" width="3.88671875" style="1" customWidth="1"/>
    <col min="9447" max="9447" width="8.88671875" style="1" customWidth="1"/>
    <col min="9448" max="9448" width="3.88671875" style="1" customWidth="1"/>
    <col min="9449" max="9449" width="19" style="1" bestFit="1" customWidth="1"/>
    <col min="9450" max="9450" width="3.88671875" style="1" customWidth="1"/>
    <col min="9451" max="9451" width="14.6640625" style="1" bestFit="1" customWidth="1"/>
    <col min="9452" max="9452" width="3.88671875" style="1" customWidth="1"/>
    <col min="9453" max="9453" width="13.88671875" style="1" bestFit="1" customWidth="1"/>
    <col min="9454" max="9454" width="3.88671875" style="1" customWidth="1"/>
    <col min="9455" max="9455" width="11.21875" style="1" bestFit="1" customWidth="1"/>
    <col min="9456" max="9456" width="3.88671875" style="1" customWidth="1"/>
    <col min="9457" max="9457" width="9.5546875" style="1" bestFit="1" customWidth="1"/>
    <col min="9458" max="9458" width="3.88671875" style="1" customWidth="1"/>
    <col min="9459" max="9459" width="11.6640625" style="1" bestFit="1" customWidth="1"/>
    <col min="9460" max="9460" width="5.88671875" style="1" customWidth="1"/>
    <col min="9461" max="9470" width="0" style="1" hidden="1" customWidth="1"/>
    <col min="9471" max="9471" width="9.77734375" style="1"/>
    <col min="9472" max="9472" width="15.6640625" style="1" customWidth="1"/>
    <col min="9473" max="9473" width="2.77734375" style="1" customWidth="1"/>
    <col min="9474" max="9474" width="15.6640625" style="1" customWidth="1"/>
    <col min="9475" max="9475" width="3" style="1" customWidth="1"/>
    <col min="9476" max="9476" width="15.109375" style="1" customWidth="1"/>
    <col min="9477" max="9477" width="2.77734375" style="1" customWidth="1"/>
    <col min="9478" max="9478" width="13.33203125" style="1" customWidth="1"/>
    <col min="9479" max="9479" width="9.77734375" style="1"/>
    <col min="9480" max="9483" width="0" style="1" hidden="1" customWidth="1"/>
    <col min="9484" max="9697" width="9.77734375" style="1"/>
    <col min="9698" max="9698" width="7.6640625" style="1" customWidth="1"/>
    <col min="9699" max="9699" width="62.109375" style="1" customWidth="1"/>
    <col min="9700" max="9700" width="3.88671875" style="1" customWidth="1"/>
    <col min="9701" max="9701" width="16.6640625" style="1" bestFit="1" customWidth="1"/>
    <col min="9702" max="9702" width="3.88671875" style="1" customWidth="1"/>
    <col min="9703" max="9703" width="8.88671875" style="1" customWidth="1"/>
    <col min="9704" max="9704" width="3.88671875" style="1" customWidth="1"/>
    <col min="9705" max="9705" width="19" style="1" bestFit="1" customWidth="1"/>
    <col min="9706" max="9706" width="3.88671875" style="1" customWidth="1"/>
    <col min="9707" max="9707" width="14.6640625" style="1" bestFit="1" customWidth="1"/>
    <col min="9708" max="9708" width="3.88671875" style="1" customWidth="1"/>
    <col min="9709" max="9709" width="13.88671875" style="1" bestFit="1" customWidth="1"/>
    <col min="9710" max="9710" width="3.88671875" style="1" customWidth="1"/>
    <col min="9711" max="9711" width="11.21875" style="1" bestFit="1" customWidth="1"/>
    <col min="9712" max="9712" width="3.88671875" style="1" customWidth="1"/>
    <col min="9713" max="9713" width="9.5546875" style="1" bestFit="1" customWidth="1"/>
    <col min="9714" max="9714" width="3.88671875" style="1" customWidth="1"/>
    <col min="9715" max="9715" width="11.6640625" style="1" bestFit="1" customWidth="1"/>
    <col min="9716" max="9716" width="5.88671875" style="1" customWidth="1"/>
    <col min="9717" max="9726" width="0" style="1" hidden="1" customWidth="1"/>
    <col min="9727" max="9727" width="9.77734375" style="1"/>
    <col min="9728" max="9728" width="15.6640625" style="1" customWidth="1"/>
    <col min="9729" max="9729" width="2.77734375" style="1" customWidth="1"/>
    <col min="9730" max="9730" width="15.6640625" style="1" customWidth="1"/>
    <col min="9731" max="9731" width="3" style="1" customWidth="1"/>
    <col min="9732" max="9732" width="15.109375" style="1" customWidth="1"/>
    <col min="9733" max="9733" width="2.77734375" style="1" customWidth="1"/>
    <col min="9734" max="9734" width="13.33203125" style="1" customWidth="1"/>
    <col min="9735" max="9735" width="9.77734375" style="1"/>
    <col min="9736" max="9739" width="0" style="1" hidden="1" customWidth="1"/>
    <col min="9740" max="9953" width="9.77734375" style="1"/>
    <col min="9954" max="9954" width="7.6640625" style="1" customWidth="1"/>
    <col min="9955" max="9955" width="62.109375" style="1" customWidth="1"/>
    <col min="9956" max="9956" width="3.88671875" style="1" customWidth="1"/>
    <col min="9957" max="9957" width="16.6640625" style="1" bestFit="1" customWidth="1"/>
    <col min="9958" max="9958" width="3.88671875" style="1" customWidth="1"/>
    <col min="9959" max="9959" width="8.88671875" style="1" customWidth="1"/>
    <col min="9960" max="9960" width="3.88671875" style="1" customWidth="1"/>
    <col min="9961" max="9961" width="19" style="1" bestFit="1" customWidth="1"/>
    <col min="9962" max="9962" width="3.88671875" style="1" customWidth="1"/>
    <col min="9963" max="9963" width="14.6640625" style="1" bestFit="1" customWidth="1"/>
    <col min="9964" max="9964" width="3.88671875" style="1" customWidth="1"/>
    <col min="9965" max="9965" width="13.88671875" style="1" bestFit="1" customWidth="1"/>
    <col min="9966" max="9966" width="3.88671875" style="1" customWidth="1"/>
    <col min="9967" max="9967" width="11.21875" style="1" bestFit="1" customWidth="1"/>
    <col min="9968" max="9968" width="3.88671875" style="1" customWidth="1"/>
    <col min="9969" max="9969" width="9.5546875" style="1" bestFit="1" customWidth="1"/>
    <col min="9970" max="9970" width="3.88671875" style="1" customWidth="1"/>
    <col min="9971" max="9971" width="11.6640625" style="1" bestFit="1" customWidth="1"/>
    <col min="9972" max="9972" width="5.88671875" style="1" customWidth="1"/>
    <col min="9973" max="9982" width="0" style="1" hidden="1" customWidth="1"/>
    <col min="9983" max="9983" width="9.77734375" style="1"/>
    <col min="9984" max="9984" width="15.6640625" style="1" customWidth="1"/>
    <col min="9985" max="9985" width="2.77734375" style="1" customWidth="1"/>
    <col min="9986" max="9986" width="15.6640625" style="1" customWidth="1"/>
    <col min="9987" max="9987" width="3" style="1" customWidth="1"/>
    <col min="9988" max="9988" width="15.109375" style="1" customWidth="1"/>
    <col min="9989" max="9989" width="2.77734375" style="1" customWidth="1"/>
    <col min="9990" max="9990" width="13.33203125" style="1" customWidth="1"/>
    <col min="9991" max="9991" width="9.77734375" style="1"/>
    <col min="9992" max="9995" width="0" style="1" hidden="1" customWidth="1"/>
    <col min="9996" max="10209" width="9.77734375" style="1"/>
    <col min="10210" max="10210" width="7.6640625" style="1" customWidth="1"/>
    <col min="10211" max="10211" width="62.109375" style="1" customWidth="1"/>
    <col min="10212" max="10212" width="3.88671875" style="1" customWidth="1"/>
    <col min="10213" max="10213" width="16.6640625" style="1" bestFit="1" customWidth="1"/>
    <col min="10214" max="10214" width="3.88671875" style="1" customWidth="1"/>
    <col min="10215" max="10215" width="8.88671875" style="1" customWidth="1"/>
    <col min="10216" max="10216" width="3.88671875" style="1" customWidth="1"/>
    <col min="10217" max="10217" width="19" style="1" bestFit="1" customWidth="1"/>
    <col min="10218" max="10218" width="3.88671875" style="1" customWidth="1"/>
    <col min="10219" max="10219" width="14.6640625" style="1" bestFit="1" customWidth="1"/>
    <col min="10220" max="10220" width="3.88671875" style="1" customWidth="1"/>
    <col min="10221" max="10221" width="13.88671875" style="1" bestFit="1" customWidth="1"/>
    <col min="10222" max="10222" width="3.88671875" style="1" customWidth="1"/>
    <col min="10223" max="10223" width="11.21875" style="1" bestFit="1" customWidth="1"/>
    <col min="10224" max="10224" width="3.88671875" style="1" customWidth="1"/>
    <col min="10225" max="10225" width="9.5546875" style="1" bestFit="1" customWidth="1"/>
    <col min="10226" max="10226" width="3.88671875" style="1" customWidth="1"/>
    <col min="10227" max="10227" width="11.6640625" style="1" bestFit="1" customWidth="1"/>
    <col min="10228" max="10228" width="5.88671875" style="1" customWidth="1"/>
    <col min="10229" max="10238" width="0" style="1" hidden="1" customWidth="1"/>
    <col min="10239" max="10239" width="9.77734375" style="1"/>
    <col min="10240" max="10240" width="15.6640625" style="1" customWidth="1"/>
    <col min="10241" max="10241" width="2.77734375" style="1" customWidth="1"/>
    <col min="10242" max="10242" width="15.6640625" style="1" customWidth="1"/>
    <col min="10243" max="10243" width="3" style="1" customWidth="1"/>
    <col min="10244" max="10244" width="15.109375" style="1" customWidth="1"/>
    <col min="10245" max="10245" width="2.77734375" style="1" customWidth="1"/>
    <col min="10246" max="10246" width="13.33203125" style="1" customWidth="1"/>
    <col min="10247" max="10247" width="9.77734375" style="1"/>
    <col min="10248" max="10251" width="0" style="1" hidden="1" customWidth="1"/>
    <col min="10252" max="10465" width="9.77734375" style="1"/>
    <col min="10466" max="10466" width="7.6640625" style="1" customWidth="1"/>
    <col min="10467" max="10467" width="62.109375" style="1" customWidth="1"/>
    <col min="10468" max="10468" width="3.88671875" style="1" customWidth="1"/>
    <col min="10469" max="10469" width="16.6640625" style="1" bestFit="1" customWidth="1"/>
    <col min="10470" max="10470" width="3.88671875" style="1" customWidth="1"/>
    <col min="10471" max="10471" width="8.88671875" style="1" customWidth="1"/>
    <col min="10472" max="10472" width="3.88671875" style="1" customWidth="1"/>
    <col min="10473" max="10473" width="19" style="1" bestFit="1" customWidth="1"/>
    <col min="10474" max="10474" width="3.88671875" style="1" customWidth="1"/>
    <col min="10475" max="10475" width="14.6640625" style="1" bestFit="1" customWidth="1"/>
    <col min="10476" max="10476" width="3.88671875" style="1" customWidth="1"/>
    <col min="10477" max="10477" width="13.88671875" style="1" bestFit="1" customWidth="1"/>
    <col min="10478" max="10478" width="3.88671875" style="1" customWidth="1"/>
    <col min="10479" max="10479" width="11.21875" style="1" bestFit="1" customWidth="1"/>
    <col min="10480" max="10480" width="3.88671875" style="1" customWidth="1"/>
    <col min="10481" max="10481" width="9.5546875" style="1" bestFit="1" customWidth="1"/>
    <col min="10482" max="10482" width="3.88671875" style="1" customWidth="1"/>
    <col min="10483" max="10483" width="11.6640625" style="1" bestFit="1" customWidth="1"/>
    <col min="10484" max="10484" width="5.88671875" style="1" customWidth="1"/>
    <col min="10485" max="10494" width="0" style="1" hidden="1" customWidth="1"/>
    <col min="10495" max="10495" width="9.77734375" style="1"/>
    <col min="10496" max="10496" width="15.6640625" style="1" customWidth="1"/>
    <col min="10497" max="10497" width="2.77734375" style="1" customWidth="1"/>
    <col min="10498" max="10498" width="15.6640625" style="1" customWidth="1"/>
    <col min="10499" max="10499" width="3" style="1" customWidth="1"/>
    <col min="10500" max="10500" width="15.109375" style="1" customWidth="1"/>
    <col min="10501" max="10501" width="2.77734375" style="1" customWidth="1"/>
    <col min="10502" max="10502" width="13.33203125" style="1" customWidth="1"/>
    <col min="10503" max="10503" width="9.77734375" style="1"/>
    <col min="10504" max="10507" width="0" style="1" hidden="1" customWidth="1"/>
    <col min="10508" max="10721" width="9.77734375" style="1"/>
    <col min="10722" max="10722" width="7.6640625" style="1" customWidth="1"/>
    <col min="10723" max="10723" width="62.109375" style="1" customWidth="1"/>
    <col min="10724" max="10724" width="3.88671875" style="1" customWidth="1"/>
    <col min="10725" max="10725" width="16.6640625" style="1" bestFit="1" customWidth="1"/>
    <col min="10726" max="10726" width="3.88671875" style="1" customWidth="1"/>
    <col min="10727" max="10727" width="8.88671875" style="1" customWidth="1"/>
    <col min="10728" max="10728" width="3.88671875" style="1" customWidth="1"/>
    <col min="10729" max="10729" width="19" style="1" bestFit="1" customWidth="1"/>
    <col min="10730" max="10730" width="3.88671875" style="1" customWidth="1"/>
    <col min="10731" max="10731" width="14.6640625" style="1" bestFit="1" customWidth="1"/>
    <col min="10732" max="10732" width="3.88671875" style="1" customWidth="1"/>
    <col min="10733" max="10733" width="13.88671875" style="1" bestFit="1" customWidth="1"/>
    <col min="10734" max="10734" width="3.88671875" style="1" customWidth="1"/>
    <col min="10735" max="10735" width="11.21875" style="1" bestFit="1" customWidth="1"/>
    <col min="10736" max="10736" width="3.88671875" style="1" customWidth="1"/>
    <col min="10737" max="10737" width="9.5546875" style="1" bestFit="1" customWidth="1"/>
    <col min="10738" max="10738" width="3.88671875" style="1" customWidth="1"/>
    <col min="10739" max="10739" width="11.6640625" style="1" bestFit="1" customWidth="1"/>
    <col min="10740" max="10740" width="5.88671875" style="1" customWidth="1"/>
    <col min="10741" max="10750" width="0" style="1" hidden="1" customWidth="1"/>
    <col min="10751" max="10751" width="9.77734375" style="1"/>
    <col min="10752" max="10752" width="15.6640625" style="1" customWidth="1"/>
    <col min="10753" max="10753" width="2.77734375" style="1" customWidth="1"/>
    <col min="10754" max="10754" width="15.6640625" style="1" customWidth="1"/>
    <col min="10755" max="10755" width="3" style="1" customWidth="1"/>
    <col min="10756" max="10756" width="15.109375" style="1" customWidth="1"/>
    <col min="10757" max="10757" width="2.77734375" style="1" customWidth="1"/>
    <col min="10758" max="10758" width="13.33203125" style="1" customWidth="1"/>
    <col min="10759" max="10759" width="9.77734375" style="1"/>
    <col min="10760" max="10763" width="0" style="1" hidden="1" customWidth="1"/>
    <col min="10764" max="10977" width="9.77734375" style="1"/>
    <col min="10978" max="10978" width="7.6640625" style="1" customWidth="1"/>
    <col min="10979" max="10979" width="62.109375" style="1" customWidth="1"/>
    <col min="10980" max="10980" width="3.88671875" style="1" customWidth="1"/>
    <col min="10981" max="10981" width="16.6640625" style="1" bestFit="1" customWidth="1"/>
    <col min="10982" max="10982" width="3.88671875" style="1" customWidth="1"/>
    <col min="10983" max="10983" width="8.88671875" style="1" customWidth="1"/>
    <col min="10984" max="10984" width="3.88671875" style="1" customWidth="1"/>
    <col min="10985" max="10985" width="19" style="1" bestFit="1" customWidth="1"/>
    <col min="10986" max="10986" width="3.88671875" style="1" customWidth="1"/>
    <col min="10987" max="10987" width="14.6640625" style="1" bestFit="1" customWidth="1"/>
    <col min="10988" max="10988" width="3.88671875" style="1" customWidth="1"/>
    <col min="10989" max="10989" width="13.88671875" style="1" bestFit="1" customWidth="1"/>
    <col min="10990" max="10990" width="3.88671875" style="1" customWidth="1"/>
    <col min="10991" max="10991" width="11.21875" style="1" bestFit="1" customWidth="1"/>
    <col min="10992" max="10992" width="3.88671875" style="1" customWidth="1"/>
    <col min="10993" max="10993" width="9.5546875" style="1" bestFit="1" customWidth="1"/>
    <col min="10994" max="10994" width="3.88671875" style="1" customWidth="1"/>
    <col min="10995" max="10995" width="11.6640625" style="1" bestFit="1" customWidth="1"/>
    <col min="10996" max="10996" width="5.88671875" style="1" customWidth="1"/>
    <col min="10997" max="11006" width="0" style="1" hidden="1" customWidth="1"/>
    <col min="11007" max="11007" width="9.77734375" style="1"/>
    <col min="11008" max="11008" width="15.6640625" style="1" customWidth="1"/>
    <col min="11009" max="11009" width="2.77734375" style="1" customWidth="1"/>
    <col min="11010" max="11010" width="15.6640625" style="1" customWidth="1"/>
    <col min="11011" max="11011" width="3" style="1" customWidth="1"/>
    <col min="11012" max="11012" width="15.109375" style="1" customWidth="1"/>
    <col min="11013" max="11013" width="2.77734375" style="1" customWidth="1"/>
    <col min="11014" max="11014" width="13.33203125" style="1" customWidth="1"/>
    <col min="11015" max="11015" width="9.77734375" style="1"/>
    <col min="11016" max="11019" width="0" style="1" hidden="1" customWidth="1"/>
    <col min="11020" max="11233" width="9.77734375" style="1"/>
    <col min="11234" max="11234" width="7.6640625" style="1" customWidth="1"/>
    <col min="11235" max="11235" width="62.109375" style="1" customWidth="1"/>
    <col min="11236" max="11236" width="3.88671875" style="1" customWidth="1"/>
    <col min="11237" max="11237" width="16.6640625" style="1" bestFit="1" customWidth="1"/>
    <col min="11238" max="11238" width="3.88671875" style="1" customWidth="1"/>
    <col min="11239" max="11239" width="8.88671875" style="1" customWidth="1"/>
    <col min="11240" max="11240" width="3.88671875" style="1" customWidth="1"/>
    <col min="11241" max="11241" width="19" style="1" bestFit="1" customWidth="1"/>
    <col min="11242" max="11242" width="3.88671875" style="1" customWidth="1"/>
    <col min="11243" max="11243" width="14.6640625" style="1" bestFit="1" customWidth="1"/>
    <col min="11244" max="11244" width="3.88671875" style="1" customWidth="1"/>
    <col min="11245" max="11245" width="13.88671875" style="1" bestFit="1" customWidth="1"/>
    <col min="11246" max="11246" width="3.88671875" style="1" customWidth="1"/>
    <col min="11247" max="11247" width="11.21875" style="1" bestFit="1" customWidth="1"/>
    <col min="11248" max="11248" width="3.88671875" style="1" customWidth="1"/>
    <col min="11249" max="11249" width="9.5546875" style="1" bestFit="1" customWidth="1"/>
    <col min="11250" max="11250" width="3.88671875" style="1" customWidth="1"/>
    <col min="11251" max="11251" width="11.6640625" style="1" bestFit="1" customWidth="1"/>
    <col min="11252" max="11252" width="5.88671875" style="1" customWidth="1"/>
    <col min="11253" max="11262" width="0" style="1" hidden="1" customWidth="1"/>
    <col min="11263" max="11263" width="9.77734375" style="1"/>
    <col min="11264" max="11264" width="15.6640625" style="1" customWidth="1"/>
    <col min="11265" max="11265" width="2.77734375" style="1" customWidth="1"/>
    <col min="11266" max="11266" width="15.6640625" style="1" customWidth="1"/>
    <col min="11267" max="11267" width="3" style="1" customWidth="1"/>
    <col min="11268" max="11268" width="15.109375" style="1" customWidth="1"/>
    <col min="11269" max="11269" width="2.77734375" style="1" customWidth="1"/>
    <col min="11270" max="11270" width="13.33203125" style="1" customWidth="1"/>
    <col min="11271" max="11271" width="9.77734375" style="1"/>
    <col min="11272" max="11275" width="0" style="1" hidden="1" customWidth="1"/>
    <col min="11276" max="11489" width="9.77734375" style="1"/>
    <col min="11490" max="11490" width="7.6640625" style="1" customWidth="1"/>
    <col min="11491" max="11491" width="62.109375" style="1" customWidth="1"/>
    <col min="11492" max="11492" width="3.88671875" style="1" customWidth="1"/>
    <col min="11493" max="11493" width="16.6640625" style="1" bestFit="1" customWidth="1"/>
    <col min="11494" max="11494" width="3.88671875" style="1" customWidth="1"/>
    <col min="11495" max="11495" width="8.88671875" style="1" customWidth="1"/>
    <col min="11496" max="11496" width="3.88671875" style="1" customWidth="1"/>
    <col min="11497" max="11497" width="19" style="1" bestFit="1" customWidth="1"/>
    <col min="11498" max="11498" width="3.88671875" style="1" customWidth="1"/>
    <col min="11499" max="11499" width="14.6640625" style="1" bestFit="1" customWidth="1"/>
    <col min="11500" max="11500" width="3.88671875" style="1" customWidth="1"/>
    <col min="11501" max="11501" width="13.88671875" style="1" bestFit="1" customWidth="1"/>
    <col min="11502" max="11502" width="3.88671875" style="1" customWidth="1"/>
    <col min="11503" max="11503" width="11.21875" style="1" bestFit="1" customWidth="1"/>
    <col min="11504" max="11504" width="3.88671875" style="1" customWidth="1"/>
    <col min="11505" max="11505" width="9.5546875" style="1" bestFit="1" customWidth="1"/>
    <col min="11506" max="11506" width="3.88671875" style="1" customWidth="1"/>
    <col min="11507" max="11507" width="11.6640625" style="1" bestFit="1" customWidth="1"/>
    <col min="11508" max="11508" width="5.88671875" style="1" customWidth="1"/>
    <col min="11509" max="11518" width="0" style="1" hidden="1" customWidth="1"/>
    <col min="11519" max="11519" width="9.77734375" style="1"/>
    <col min="11520" max="11520" width="15.6640625" style="1" customWidth="1"/>
    <col min="11521" max="11521" width="2.77734375" style="1" customWidth="1"/>
    <col min="11522" max="11522" width="15.6640625" style="1" customWidth="1"/>
    <col min="11523" max="11523" width="3" style="1" customWidth="1"/>
    <col min="11524" max="11524" width="15.109375" style="1" customWidth="1"/>
    <col min="11525" max="11525" width="2.77734375" style="1" customWidth="1"/>
    <col min="11526" max="11526" width="13.33203125" style="1" customWidth="1"/>
    <col min="11527" max="11527" width="9.77734375" style="1"/>
    <col min="11528" max="11531" width="0" style="1" hidden="1" customWidth="1"/>
    <col min="11532" max="11745" width="9.77734375" style="1"/>
    <col min="11746" max="11746" width="7.6640625" style="1" customWidth="1"/>
    <col min="11747" max="11747" width="62.109375" style="1" customWidth="1"/>
    <col min="11748" max="11748" width="3.88671875" style="1" customWidth="1"/>
    <col min="11749" max="11749" width="16.6640625" style="1" bestFit="1" customWidth="1"/>
    <col min="11750" max="11750" width="3.88671875" style="1" customWidth="1"/>
    <col min="11751" max="11751" width="8.88671875" style="1" customWidth="1"/>
    <col min="11752" max="11752" width="3.88671875" style="1" customWidth="1"/>
    <col min="11753" max="11753" width="19" style="1" bestFit="1" customWidth="1"/>
    <col min="11754" max="11754" width="3.88671875" style="1" customWidth="1"/>
    <col min="11755" max="11755" width="14.6640625" style="1" bestFit="1" customWidth="1"/>
    <col min="11756" max="11756" width="3.88671875" style="1" customWidth="1"/>
    <col min="11757" max="11757" width="13.88671875" style="1" bestFit="1" customWidth="1"/>
    <col min="11758" max="11758" width="3.88671875" style="1" customWidth="1"/>
    <col min="11759" max="11759" width="11.21875" style="1" bestFit="1" customWidth="1"/>
    <col min="11760" max="11760" width="3.88671875" style="1" customWidth="1"/>
    <col min="11761" max="11761" width="9.5546875" style="1" bestFit="1" customWidth="1"/>
    <col min="11762" max="11762" width="3.88671875" style="1" customWidth="1"/>
    <col min="11763" max="11763" width="11.6640625" style="1" bestFit="1" customWidth="1"/>
    <col min="11764" max="11764" width="5.88671875" style="1" customWidth="1"/>
    <col min="11765" max="11774" width="0" style="1" hidden="1" customWidth="1"/>
    <col min="11775" max="11775" width="9.77734375" style="1"/>
    <col min="11776" max="11776" width="15.6640625" style="1" customWidth="1"/>
    <col min="11777" max="11777" width="2.77734375" style="1" customWidth="1"/>
    <col min="11778" max="11778" width="15.6640625" style="1" customWidth="1"/>
    <col min="11779" max="11779" width="3" style="1" customWidth="1"/>
    <col min="11780" max="11780" width="15.109375" style="1" customWidth="1"/>
    <col min="11781" max="11781" width="2.77734375" style="1" customWidth="1"/>
    <col min="11782" max="11782" width="13.33203125" style="1" customWidth="1"/>
    <col min="11783" max="11783" width="9.77734375" style="1"/>
    <col min="11784" max="11787" width="0" style="1" hidden="1" customWidth="1"/>
    <col min="11788" max="12001" width="9.77734375" style="1"/>
    <col min="12002" max="12002" width="7.6640625" style="1" customWidth="1"/>
    <col min="12003" max="12003" width="62.109375" style="1" customWidth="1"/>
    <col min="12004" max="12004" width="3.88671875" style="1" customWidth="1"/>
    <col min="12005" max="12005" width="16.6640625" style="1" bestFit="1" customWidth="1"/>
    <col min="12006" max="12006" width="3.88671875" style="1" customWidth="1"/>
    <col min="12007" max="12007" width="8.88671875" style="1" customWidth="1"/>
    <col min="12008" max="12008" width="3.88671875" style="1" customWidth="1"/>
    <col min="12009" max="12009" width="19" style="1" bestFit="1" customWidth="1"/>
    <col min="12010" max="12010" width="3.88671875" style="1" customWidth="1"/>
    <col min="12011" max="12011" width="14.6640625" style="1" bestFit="1" customWidth="1"/>
    <col min="12012" max="12012" width="3.88671875" style="1" customWidth="1"/>
    <col min="12013" max="12013" width="13.88671875" style="1" bestFit="1" customWidth="1"/>
    <col min="12014" max="12014" width="3.88671875" style="1" customWidth="1"/>
    <col min="12015" max="12015" width="11.21875" style="1" bestFit="1" customWidth="1"/>
    <col min="12016" max="12016" width="3.88671875" style="1" customWidth="1"/>
    <col min="12017" max="12017" width="9.5546875" style="1" bestFit="1" customWidth="1"/>
    <col min="12018" max="12018" width="3.88671875" style="1" customWidth="1"/>
    <col min="12019" max="12019" width="11.6640625" style="1" bestFit="1" customWidth="1"/>
    <col min="12020" max="12020" width="5.88671875" style="1" customWidth="1"/>
    <col min="12021" max="12030" width="0" style="1" hidden="1" customWidth="1"/>
    <col min="12031" max="12031" width="9.77734375" style="1"/>
    <col min="12032" max="12032" width="15.6640625" style="1" customWidth="1"/>
    <col min="12033" max="12033" width="2.77734375" style="1" customWidth="1"/>
    <col min="12034" max="12034" width="15.6640625" style="1" customWidth="1"/>
    <col min="12035" max="12035" width="3" style="1" customWidth="1"/>
    <col min="12036" max="12036" width="15.109375" style="1" customWidth="1"/>
    <col min="12037" max="12037" width="2.77734375" style="1" customWidth="1"/>
    <col min="12038" max="12038" width="13.33203125" style="1" customWidth="1"/>
    <col min="12039" max="12039" width="9.77734375" style="1"/>
    <col min="12040" max="12043" width="0" style="1" hidden="1" customWidth="1"/>
    <col min="12044" max="12257" width="9.77734375" style="1"/>
    <col min="12258" max="12258" width="7.6640625" style="1" customWidth="1"/>
    <col min="12259" max="12259" width="62.109375" style="1" customWidth="1"/>
    <col min="12260" max="12260" width="3.88671875" style="1" customWidth="1"/>
    <col min="12261" max="12261" width="16.6640625" style="1" bestFit="1" customWidth="1"/>
    <col min="12262" max="12262" width="3.88671875" style="1" customWidth="1"/>
    <col min="12263" max="12263" width="8.88671875" style="1" customWidth="1"/>
    <col min="12264" max="12264" width="3.88671875" style="1" customWidth="1"/>
    <col min="12265" max="12265" width="19" style="1" bestFit="1" customWidth="1"/>
    <col min="12266" max="12266" width="3.88671875" style="1" customWidth="1"/>
    <col min="12267" max="12267" width="14.6640625" style="1" bestFit="1" customWidth="1"/>
    <col min="12268" max="12268" width="3.88671875" style="1" customWidth="1"/>
    <col min="12269" max="12269" width="13.88671875" style="1" bestFit="1" customWidth="1"/>
    <col min="12270" max="12270" width="3.88671875" style="1" customWidth="1"/>
    <col min="12271" max="12271" width="11.21875" style="1" bestFit="1" customWidth="1"/>
    <col min="12272" max="12272" width="3.88671875" style="1" customWidth="1"/>
    <col min="12273" max="12273" width="9.5546875" style="1" bestFit="1" customWidth="1"/>
    <col min="12274" max="12274" width="3.88671875" style="1" customWidth="1"/>
    <col min="12275" max="12275" width="11.6640625" style="1" bestFit="1" customWidth="1"/>
    <col min="12276" max="12276" width="5.88671875" style="1" customWidth="1"/>
    <col min="12277" max="12286" width="0" style="1" hidden="1" customWidth="1"/>
    <col min="12287" max="12287" width="9.77734375" style="1"/>
    <col min="12288" max="12288" width="15.6640625" style="1" customWidth="1"/>
    <col min="12289" max="12289" width="2.77734375" style="1" customWidth="1"/>
    <col min="12290" max="12290" width="15.6640625" style="1" customWidth="1"/>
    <col min="12291" max="12291" width="3" style="1" customWidth="1"/>
    <col min="12292" max="12292" width="15.109375" style="1" customWidth="1"/>
    <col min="12293" max="12293" width="2.77734375" style="1" customWidth="1"/>
    <col min="12294" max="12294" width="13.33203125" style="1" customWidth="1"/>
    <col min="12295" max="12295" width="9.77734375" style="1"/>
    <col min="12296" max="12299" width="0" style="1" hidden="1" customWidth="1"/>
    <col min="12300" max="12513" width="9.77734375" style="1"/>
    <col min="12514" max="12514" width="7.6640625" style="1" customWidth="1"/>
    <col min="12515" max="12515" width="62.109375" style="1" customWidth="1"/>
    <col min="12516" max="12516" width="3.88671875" style="1" customWidth="1"/>
    <col min="12517" max="12517" width="16.6640625" style="1" bestFit="1" customWidth="1"/>
    <col min="12518" max="12518" width="3.88671875" style="1" customWidth="1"/>
    <col min="12519" max="12519" width="8.88671875" style="1" customWidth="1"/>
    <col min="12520" max="12520" width="3.88671875" style="1" customWidth="1"/>
    <col min="12521" max="12521" width="19" style="1" bestFit="1" customWidth="1"/>
    <col min="12522" max="12522" width="3.88671875" style="1" customWidth="1"/>
    <col min="12523" max="12523" width="14.6640625" style="1" bestFit="1" customWidth="1"/>
    <col min="12524" max="12524" width="3.88671875" style="1" customWidth="1"/>
    <col min="12525" max="12525" width="13.88671875" style="1" bestFit="1" customWidth="1"/>
    <col min="12526" max="12526" width="3.88671875" style="1" customWidth="1"/>
    <col min="12527" max="12527" width="11.21875" style="1" bestFit="1" customWidth="1"/>
    <col min="12528" max="12528" width="3.88671875" style="1" customWidth="1"/>
    <col min="12529" max="12529" width="9.5546875" style="1" bestFit="1" customWidth="1"/>
    <col min="12530" max="12530" width="3.88671875" style="1" customWidth="1"/>
    <col min="12531" max="12531" width="11.6640625" style="1" bestFit="1" customWidth="1"/>
    <col min="12532" max="12532" width="5.88671875" style="1" customWidth="1"/>
    <col min="12533" max="12542" width="0" style="1" hidden="1" customWidth="1"/>
    <col min="12543" max="12543" width="9.77734375" style="1"/>
    <col min="12544" max="12544" width="15.6640625" style="1" customWidth="1"/>
    <col min="12545" max="12545" width="2.77734375" style="1" customWidth="1"/>
    <col min="12546" max="12546" width="15.6640625" style="1" customWidth="1"/>
    <col min="12547" max="12547" width="3" style="1" customWidth="1"/>
    <col min="12548" max="12548" width="15.109375" style="1" customWidth="1"/>
    <col min="12549" max="12549" width="2.77734375" style="1" customWidth="1"/>
    <col min="12550" max="12550" width="13.33203125" style="1" customWidth="1"/>
    <col min="12551" max="12551" width="9.77734375" style="1"/>
    <col min="12552" max="12555" width="0" style="1" hidden="1" customWidth="1"/>
    <col min="12556" max="12769" width="9.77734375" style="1"/>
    <col min="12770" max="12770" width="7.6640625" style="1" customWidth="1"/>
    <col min="12771" max="12771" width="62.109375" style="1" customWidth="1"/>
    <col min="12772" max="12772" width="3.88671875" style="1" customWidth="1"/>
    <col min="12773" max="12773" width="16.6640625" style="1" bestFit="1" customWidth="1"/>
    <col min="12774" max="12774" width="3.88671875" style="1" customWidth="1"/>
    <col min="12775" max="12775" width="8.88671875" style="1" customWidth="1"/>
    <col min="12776" max="12776" width="3.88671875" style="1" customWidth="1"/>
    <col min="12777" max="12777" width="19" style="1" bestFit="1" customWidth="1"/>
    <col min="12778" max="12778" width="3.88671875" style="1" customWidth="1"/>
    <col min="12779" max="12779" width="14.6640625" style="1" bestFit="1" customWidth="1"/>
    <col min="12780" max="12780" width="3.88671875" style="1" customWidth="1"/>
    <col min="12781" max="12781" width="13.88671875" style="1" bestFit="1" customWidth="1"/>
    <col min="12782" max="12782" width="3.88671875" style="1" customWidth="1"/>
    <col min="12783" max="12783" width="11.21875" style="1" bestFit="1" customWidth="1"/>
    <col min="12784" max="12784" width="3.88671875" style="1" customWidth="1"/>
    <col min="12785" max="12785" width="9.5546875" style="1" bestFit="1" customWidth="1"/>
    <col min="12786" max="12786" width="3.88671875" style="1" customWidth="1"/>
    <col min="12787" max="12787" width="11.6640625" style="1" bestFit="1" customWidth="1"/>
    <col min="12788" max="12788" width="5.88671875" style="1" customWidth="1"/>
    <col min="12789" max="12798" width="0" style="1" hidden="1" customWidth="1"/>
    <col min="12799" max="12799" width="9.77734375" style="1"/>
    <col min="12800" max="12800" width="15.6640625" style="1" customWidth="1"/>
    <col min="12801" max="12801" width="2.77734375" style="1" customWidth="1"/>
    <col min="12802" max="12802" width="15.6640625" style="1" customWidth="1"/>
    <col min="12803" max="12803" width="3" style="1" customWidth="1"/>
    <col min="12804" max="12804" width="15.109375" style="1" customWidth="1"/>
    <col min="12805" max="12805" width="2.77734375" style="1" customWidth="1"/>
    <col min="12806" max="12806" width="13.33203125" style="1" customWidth="1"/>
    <col min="12807" max="12807" width="9.77734375" style="1"/>
    <col min="12808" max="12811" width="0" style="1" hidden="1" customWidth="1"/>
    <col min="12812" max="13025" width="9.77734375" style="1"/>
    <col min="13026" max="13026" width="7.6640625" style="1" customWidth="1"/>
    <col min="13027" max="13027" width="62.109375" style="1" customWidth="1"/>
    <col min="13028" max="13028" width="3.88671875" style="1" customWidth="1"/>
    <col min="13029" max="13029" width="16.6640625" style="1" bestFit="1" customWidth="1"/>
    <col min="13030" max="13030" width="3.88671875" style="1" customWidth="1"/>
    <col min="13031" max="13031" width="8.88671875" style="1" customWidth="1"/>
    <col min="13032" max="13032" width="3.88671875" style="1" customWidth="1"/>
    <col min="13033" max="13033" width="19" style="1" bestFit="1" customWidth="1"/>
    <col min="13034" max="13034" width="3.88671875" style="1" customWidth="1"/>
    <col min="13035" max="13035" width="14.6640625" style="1" bestFit="1" customWidth="1"/>
    <col min="13036" max="13036" width="3.88671875" style="1" customWidth="1"/>
    <col min="13037" max="13037" width="13.88671875" style="1" bestFit="1" customWidth="1"/>
    <col min="13038" max="13038" width="3.88671875" style="1" customWidth="1"/>
    <col min="13039" max="13039" width="11.21875" style="1" bestFit="1" customWidth="1"/>
    <col min="13040" max="13040" width="3.88671875" style="1" customWidth="1"/>
    <col min="13041" max="13041" width="9.5546875" style="1" bestFit="1" customWidth="1"/>
    <col min="13042" max="13042" width="3.88671875" style="1" customWidth="1"/>
    <col min="13043" max="13043" width="11.6640625" style="1" bestFit="1" customWidth="1"/>
    <col min="13044" max="13044" width="5.88671875" style="1" customWidth="1"/>
    <col min="13045" max="13054" width="0" style="1" hidden="1" customWidth="1"/>
    <col min="13055" max="13055" width="9.77734375" style="1"/>
    <col min="13056" max="13056" width="15.6640625" style="1" customWidth="1"/>
    <col min="13057" max="13057" width="2.77734375" style="1" customWidth="1"/>
    <col min="13058" max="13058" width="15.6640625" style="1" customWidth="1"/>
    <col min="13059" max="13059" width="3" style="1" customWidth="1"/>
    <col min="13060" max="13060" width="15.109375" style="1" customWidth="1"/>
    <col min="13061" max="13061" width="2.77734375" style="1" customWidth="1"/>
    <col min="13062" max="13062" width="13.33203125" style="1" customWidth="1"/>
    <col min="13063" max="13063" width="9.77734375" style="1"/>
    <col min="13064" max="13067" width="0" style="1" hidden="1" customWidth="1"/>
    <col min="13068" max="13281" width="9.77734375" style="1"/>
    <col min="13282" max="13282" width="7.6640625" style="1" customWidth="1"/>
    <col min="13283" max="13283" width="62.109375" style="1" customWidth="1"/>
    <col min="13284" max="13284" width="3.88671875" style="1" customWidth="1"/>
    <col min="13285" max="13285" width="16.6640625" style="1" bestFit="1" customWidth="1"/>
    <col min="13286" max="13286" width="3.88671875" style="1" customWidth="1"/>
    <col min="13287" max="13287" width="8.88671875" style="1" customWidth="1"/>
    <col min="13288" max="13288" width="3.88671875" style="1" customWidth="1"/>
    <col min="13289" max="13289" width="19" style="1" bestFit="1" customWidth="1"/>
    <col min="13290" max="13290" width="3.88671875" style="1" customWidth="1"/>
    <col min="13291" max="13291" width="14.6640625" style="1" bestFit="1" customWidth="1"/>
    <col min="13292" max="13292" width="3.88671875" style="1" customWidth="1"/>
    <col min="13293" max="13293" width="13.88671875" style="1" bestFit="1" customWidth="1"/>
    <col min="13294" max="13294" width="3.88671875" style="1" customWidth="1"/>
    <col min="13295" max="13295" width="11.21875" style="1" bestFit="1" customWidth="1"/>
    <col min="13296" max="13296" width="3.88671875" style="1" customWidth="1"/>
    <col min="13297" max="13297" width="9.5546875" style="1" bestFit="1" customWidth="1"/>
    <col min="13298" max="13298" width="3.88671875" style="1" customWidth="1"/>
    <col min="13299" max="13299" width="11.6640625" style="1" bestFit="1" customWidth="1"/>
    <col min="13300" max="13300" width="5.88671875" style="1" customWidth="1"/>
    <col min="13301" max="13310" width="0" style="1" hidden="1" customWidth="1"/>
    <col min="13311" max="13311" width="9.77734375" style="1"/>
    <col min="13312" max="13312" width="15.6640625" style="1" customWidth="1"/>
    <col min="13313" max="13313" width="2.77734375" style="1" customWidth="1"/>
    <col min="13314" max="13314" width="15.6640625" style="1" customWidth="1"/>
    <col min="13315" max="13315" width="3" style="1" customWidth="1"/>
    <col min="13316" max="13316" width="15.109375" style="1" customWidth="1"/>
    <col min="13317" max="13317" width="2.77734375" style="1" customWidth="1"/>
    <col min="13318" max="13318" width="13.33203125" style="1" customWidth="1"/>
    <col min="13319" max="13319" width="9.77734375" style="1"/>
    <col min="13320" max="13323" width="0" style="1" hidden="1" customWidth="1"/>
    <col min="13324" max="13537" width="9.77734375" style="1"/>
    <col min="13538" max="13538" width="7.6640625" style="1" customWidth="1"/>
    <col min="13539" max="13539" width="62.109375" style="1" customWidth="1"/>
    <col min="13540" max="13540" width="3.88671875" style="1" customWidth="1"/>
    <col min="13541" max="13541" width="16.6640625" style="1" bestFit="1" customWidth="1"/>
    <col min="13542" max="13542" width="3.88671875" style="1" customWidth="1"/>
    <col min="13543" max="13543" width="8.88671875" style="1" customWidth="1"/>
    <col min="13544" max="13544" width="3.88671875" style="1" customWidth="1"/>
    <col min="13545" max="13545" width="19" style="1" bestFit="1" customWidth="1"/>
    <col min="13546" max="13546" width="3.88671875" style="1" customWidth="1"/>
    <col min="13547" max="13547" width="14.6640625" style="1" bestFit="1" customWidth="1"/>
    <col min="13548" max="13548" width="3.88671875" style="1" customWidth="1"/>
    <col min="13549" max="13549" width="13.88671875" style="1" bestFit="1" customWidth="1"/>
    <col min="13550" max="13550" width="3.88671875" style="1" customWidth="1"/>
    <col min="13551" max="13551" width="11.21875" style="1" bestFit="1" customWidth="1"/>
    <col min="13552" max="13552" width="3.88671875" style="1" customWidth="1"/>
    <col min="13553" max="13553" width="9.5546875" style="1" bestFit="1" customWidth="1"/>
    <col min="13554" max="13554" width="3.88671875" style="1" customWidth="1"/>
    <col min="13555" max="13555" width="11.6640625" style="1" bestFit="1" customWidth="1"/>
    <col min="13556" max="13556" width="5.88671875" style="1" customWidth="1"/>
    <col min="13557" max="13566" width="0" style="1" hidden="1" customWidth="1"/>
    <col min="13567" max="13567" width="9.77734375" style="1"/>
    <col min="13568" max="13568" width="15.6640625" style="1" customWidth="1"/>
    <col min="13569" max="13569" width="2.77734375" style="1" customWidth="1"/>
    <col min="13570" max="13570" width="15.6640625" style="1" customWidth="1"/>
    <col min="13571" max="13571" width="3" style="1" customWidth="1"/>
    <col min="13572" max="13572" width="15.109375" style="1" customWidth="1"/>
    <col min="13573" max="13573" width="2.77734375" style="1" customWidth="1"/>
    <col min="13574" max="13574" width="13.33203125" style="1" customWidth="1"/>
    <col min="13575" max="13575" width="9.77734375" style="1"/>
    <col min="13576" max="13579" width="0" style="1" hidden="1" customWidth="1"/>
    <col min="13580" max="13793" width="9.77734375" style="1"/>
    <col min="13794" max="13794" width="7.6640625" style="1" customWidth="1"/>
    <col min="13795" max="13795" width="62.109375" style="1" customWidth="1"/>
    <col min="13796" max="13796" width="3.88671875" style="1" customWidth="1"/>
    <col min="13797" max="13797" width="16.6640625" style="1" bestFit="1" customWidth="1"/>
    <col min="13798" max="13798" width="3.88671875" style="1" customWidth="1"/>
    <col min="13799" max="13799" width="8.88671875" style="1" customWidth="1"/>
    <col min="13800" max="13800" width="3.88671875" style="1" customWidth="1"/>
    <col min="13801" max="13801" width="19" style="1" bestFit="1" customWidth="1"/>
    <col min="13802" max="13802" width="3.88671875" style="1" customWidth="1"/>
    <col min="13803" max="13803" width="14.6640625" style="1" bestFit="1" customWidth="1"/>
    <col min="13804" max="13804" width="3.88671875" style="1" customWidth="1"/>
    <col min="13805" max="13805" width="13.88671875" style="1" bestFit="1" customWidth="1"/>
    <col min="13806" max="13806" width="3.88671875" style="1" customWidth="1"/>
    <col min="13807" max="13807" width="11.21875" style="1" bestFit="1" customWidth="1"/>
    <col min="13808" max="13808" width="3.88671875" style="1" customWidth="1"/>
    <col min="13809" max="13809" width="9.5546875" style="1" bestFit="1" customWidth="1"/>
    <col min="13810" max="13810" width="3.88671875" style="1" customWidth="1"/>
    <col min="13811" max="13811" width="11.6640625" style="1" bestFit="1" customWidth="1"/>
    <col min="13812" max="13812" width="5.88671875" style="1" customWidth="1"/>
    <col min="13813" max="13822" width="0" style="1" hidden="1" customWidth="1"/>
    <col min="13823" max="13823" width="9.77734375" style="1"/>
    <col min="13824" max="13824" width="15.6640625" style="1" customWidth="1"/>
    <col min="13825" max="13825" width="2.77734375" style="1" customWidth="1"/>
    <col min="13826" max="13826" width="15.6640625" style="1" customWidth="1"/>
    <col min="13827" max="13827" width="3" style="1" customWidth="1"/>
    <col min="13828" max="13828" width="15.109375" style="1" customWidth="1"/>
    <col min="13829" max="13829" width="2.77734375" style="1" customWidth="1"/>
    <col min="13830" max="13830" width="13.33203125" style="1" customWidth="1"/>
    <col min="13831" max="13831" width="9.77734375" style="1"/>
    <col min="13832" max="13835" width="0" style="1" hidden="1" customWidth="1"/>
    <col min="13836" max="14049" width="9.77734375" style="1"/>
    <col min="14050" max="14050" width="7.6640625" style="1" customWidth="1"/>
    <col min="14051" max="14051" width="62.109375" style="1" customWidth="1"/>
    <col min="14052" max="14052" width="3.88671875" style="1" customWidth="1"/>
    <col min="14053" max="14053" width="16.6640625" style="1" bestFit="1" customWidth="1"/>
    <col min="14054" max="14054" width="3.88671875" style="1" customWidth="1"/>
    <col min="14055" max="14055" width="8.88671875" style="1" customWidth="1"/>
    <col min="14056" max="14056" width="3.88671875" style="1" customWidth="1"/>
    <col min="14057" max="14057" width="19" style="1" bestFit="1" customWidth="1"/>
    <col min="14058" max="14058" width="3.88671875" style="1" customWidth="1"/>
    <col min="14059" max="14059" width="14.6640625" style="1" bestFit="1" customWidth="1"/>
    <col min="14060" max="14060" width="3.88671875" style="1" customWidth="1"/>
    <col min="14061" max="14061" width="13.88671875" style="1" bestFit="1" customWidth="1"/>
    <col min="14062" max="14062" width="3.88671875" style="1" customWidth="1"/>
    <col min="14063" max="14063" width="11.21875" style="1" bestFit="1" customWidth="1"/>
    <col min="14064" max="14064" width="3.88671875" style="1" customWidth="1"/>
    <col min="14065" max="14065" width="9.5546875" style="1" bestFit="1" customWidth="1"/>
    <col min="14066" max="14066" width="3.88671875" style="1" customWidth="1"/>
    <col min="14067" max="14067" width="11.6640625" style="1" bestFit="1" customWidth="1"/>
    <col min="14068" max="14068" width="5.88671875" style="1" customWidth="1"/>
    <col min="14069" max="14078" width="0" style="1" hidden="1" customWidth="1"/>
    <col min="14079" max="14079" width="9.77734375" style="1"/>
    <col min="14080" max="14080" width="15.6640625" style="1" customWidth="1"/>
    <col min="14081" max="14081" width="2.77734375" style="1" customWidth="1"/>
    <col min="14082" max="14082" width="15.6640625" style="1" customWidth="1"/>
    <col min="14083" max="14083" width="3" style="1" customWidth="1"/>
    <col min="14084" max="14084" width="15.109375" style="1" customWidth="1"/>
    <col min="14085" max="14085" width="2.77734375" style="1" customWidth="1"/>
    <col min="14086" max="14086" width="13.33203125" style="1" customWidth="1"/>
    <col min="14087" max="14087" width="9.77734375" style="1"/>
    <col min="14088" max="14091" width="0" style="1" hidden="1" customWidth="1"/>
    <col min="14092" max="14305" width="9.77734375" style="1"/>
    <col min="14306" max="14306" width="7.6640625" style="1" customWidth="1"/>
    <col min="14307" max="14307" width="62.109375" style="1" customWidth="1"/>
    <col min="14308" max="14308" width="3.88671875" style="1" customWidth="1"/>
    <col min="14309" max="14309" width="16.6640625" style="1" bestFit="1" customWidth="1"/>
    <col min="14310" max="14310" width="3.88671875" style="1" customWidth="1"/>
    <col min="14311" max="14311" width="8.88671875" style="1" customWidth="1"/>
    <col min="14312" max="14312" width="3.88671875" style="1" customWidth="1"/>
    <col min="14313" max="14313" width="19" style="1" bestFit="1" customWidth="1"/>
    <col min="14314" max="14314" width="3.88671875" style="1" customWidth="1"/>
    <col min="14315" max="14315" width="14.6640625" style="1" bestFit="1" customWidth="1"/>
    <col min="14316" max="14316" width="3.88671875" style="1" customWidth="1"/>
    <col min="14317" max="14317" width="13.88671875" style="1" bestFit="1" customWidth="1"/>
    <col min="14318" max="14318" width="3.88671875" style="1" customWidth="1"/>
    <col min="14319" max="14319" width="11.21875" style="1" bestFit="1" customWidth="1"/>
    <col min="14320" max="14320" width="3.88671875" style="1" customWidth="1"/>
    <col min="14321" max="14321" width="9.5546875" style="1" bestFit="1" customWidth="1"/>
    <col min="14322" max="14322" width="3.88671875" style="1" customWidth="1"/>
    <col min="14323" max="14323" width="11.6640625" style="1" bestFit="1" customWidth="1"/>
    <col min="14324" max="14324" width="5.88671875" style="1" customWidth="1"/>
    <col min="14325" max="14334" width="0" style="1" hidden="1" customWidth="1"/>
    <col min="14335" max="14335" width="9.77734375" style="1"/>
    <col min="14336" max="14336" width="15.6640625" style="1" customWidth="1"/>
    <col min="14337" max="14337" width="2.77734375" style="1" customWidth="1"/>
    <col min="14338" max="14338" width="15.6640625" style="1" customWidth="1"/>
    <col min="14339" max="14339" width="3" style="1" customWidth="1"/>
    <col min="14340" max="14340" width="15.109375" style="1" customWidth="1"/>
    <col min="14341" max="14341" width="2.77734375" style="1" customWidth="1"/>
    <col min="14342" max="14342" width="13.33203125" style="1" customWidth="1"/>
    <col min="14343" max="14343" width="9.77734375" style="1"/>
    <col min="14344" max="14347" width="0" style="1" hidden="1" customWidth="1"/>
    <col min="14348" max="14561" width="9.77734375" style="1"/>
    <col min="14562" max="14562" width="7.6640625" style="1" customWidth="1"/>
    <col min="14563" max="14563" width="62.109375" style="1" customWidth="1"/>
    <col min="14564" max="14564" width="3.88671875" style="1" customWidth="1"/>
    <col min="14565" max="14565" width="16.6640625" style="1" bestFit="1" customWidth="1"/>
    <col min="14566" max="14566" width="3.88671875" style="1" customWidth="1"/>
    <col min="14567" max="14567" width="8.88671875" style="1" customWidth="1"/>
    <col min="14568" max="14568" width="3.88671875" style="1" customWidth="1"/>
    <col min="14569" max="14569" width="19" style="1" bestFit="1" customWidth="1"/>
    <col min="14570" max="14570" width="3.88671875" style="1" customWidth="1"/>
    <col min="14571" max="14571" width="14.6640625" style="1" bestFit="1" customWidth="1"/>
    <col min="14572" max="14572" width="3.88671875" style="1" customWidth="1"/>
    <col min="14573" max="14573" width="13.88671875" style="1" bestFit="1" customWidth="1"/>
    <col min="14574" max="14574" width="3.88671875" style="1" customWidth="1"/>
    <col min="14575" max="14575" width="11.21875" style="1" bestFit="1" customWidth="1"/>
    <col min="14576" max="14576" width="3.88671875" style="1" customWidth="1"/>
    <col min="14577" max="14577" width="9.5546875" style="1" bestFit="1" customWidth="1"/>
    <col min="14578" max="14578" width="3.88671875" style="1" customWidth="1"/>
    <col min="14579" max="14579" width="11.6640625" style="1" bestFit="1" customWidth="1"/>
    <col min="14580" max="14580" width="5.88671875" style="1" customWidth="1"/>
    <col min="14581" max="14590" width="0" style="1" hidden="1" customWidth="1"/>
    <col min="14591" max="14591" width="9.77734375" style="1"/>
    <col min="14592" max="14592" width="15.6640625" style="1" customWidth="1"/>
    <col min="14593" max="14593" width="2.77734375" style="1" customWidth="1"/>
    <col min="14594" max="14594" width="15.6640625" style="1" customWidth="1"/>
    <col min="14595" max="14595" width="3" style="1" customWidth="1"/>
    <col min="14596" max="14596" width="15.109375" style="1" customWidth="1"/>
    <col min="14597" max="14597" width="2.77734375" style="1" customWidth="1"/>
    <col min="14598" max="14598" width="13.33203125" style="1" customWidth="1"/>
    <col min="14599" max="14599" width="9.77734375" style="1"/>
    <col min="14600" max="14603" width="0" style="1" hidden="1" customWidth="1"/>
    <col min="14604" max="14817" width="9.77734375" style="1"/>
    <col min="14818" max="14818" width="7.6640625" style="1" customWidth="1"/>
    <col min="14819" max="14819" width="62.109375" style="1" customWidth="1"/>
    <col min="14820" max="14820" width="3.88671875" style="1" customWidth="1"/>
    <col min="14821" max="14821" width="16.6640625" style="1" bestFit="1" customWidth="1"/>
    <col min="14822" max="14822" width="3.88671875" style="1" customWidth="1"/>
    <col min="14823" max="14823" width="8.88671875" style="1" customWidth="1"/>
    <col min="14824" max="14824" width="3.88671875" style="1" customWidth="1"/>
    <col min="14825" max="14825" width="19" style="1" bestFit="1" customWidth="1"/>
    <col min="14826" max="14826" width="3.88671875" style="1" customWidth="1"/>
    <col min="14827" max="14827" width="14.6640625" style="1" bestFit="1" customWidth="1"/>
    <col min="14828" max="14828" width="3.88671875" style="1" customWidth="1"/>
    <col min="14829" max="14829" width="13.88671875" style="1" bestFit="1" customWidth="1"/>
    <col min="14830" max="14830" width="3.88671875" style="1" customWidth="1"/>
    <col min="14831" max="14831" width="11.21875" style="1" bestFit="1" customWidth="1"/>
    <col min="14832" max="14832" width="3.88671875" style="1" customWidth="1"/>
    <col min="14833" max="14833" width="9.5546875" style="1" bestFit="1" customWidth="1"/>
    <col min="14834" max="14834" width="3.88671875" style="1" customWidth="1"/>
    <col min="14835" max="14835" width="11.6640625" style="1" bestFit="1" customWidth="1"/>
    <col min="14836" max="14836" width="5.88671875" style="1" customWidth="1"/>
    <col min="14837" max="14846" width="0" style="1" hidden="1" customWidth="1"/>
    <col min="14847" max="14847" width="9.77734375" style="1"/>
    <col min="14848" max="14848" width="15.6640625" style="1" customWidth="1"/>
    <col min="14849" max="14849" width="2.77734375" style="1" customWidth="1"/>
    <col min="14850" max="14850" width="15.6640625" style="1" customWidth="1"/>
    <col min="14851" max="14851" width="3" style="1" customWidth="1"/>
    <col min="14852" max="14852" width="15.109375" style="1" customWidth="1"/>
    <col min="14853" max="14853" width="2.77734375" style="1" customWidth="1"/>
    <col min="14854" max="14854" width="13.33203125" style="1" customWidth="1"/>
    <col min="14855" max="14855" width="9.77734375" style="1"/>
    <col min="14856" max="14859" width="0" style="1" hidden="1" customWidth="1"/>
    <col min="14860" max="15073" width="9.77734375" style="1"/>
    <col min="15074" max="15074" width="7.6640625" style="1" customWidth="1"/>
    <col min="15075" max="15075" width="62.109375" style="1" customWidth="1"/>
    <col min="15076" max="15076" width="3.88671875" style="1" customWidth="1"/>
    <col min="15077" max="15077" width="16.6640625" style="1" bestFit="1" customWidth="1"/>
    <col min="15078" max="15078" width="3.88671875" style="1" customWidth="1"/>
    <col min="15079" max="15079" width="8.88671875" style="1" customWidth="1"/>
    <col min="15080" max="15080" width="3.88671875" style="1" customWidth="1"/>
    <col min="15081" max="15081" width="19" style="1" bestFit="1" customWidth="1"/>
    <col min="15082" max="15082" width="3.88671875" style="1" customWidth="1"/>
    <col min="15083" max="15083" width="14.6640625" style="1" bestFit="1" customWidth="1"/>
    <col min="15084" max="15084" width="3.88671875" style="1" customWidth="1"/>
    <col min="15085" max="15085" width="13.88671875" style="1" bestFit="1" customWidth="1"/>
    <col min="15086" max="15086" width="3.88671875" style="1" customWidth="1"/>
    <col min="15087" max="15087" width="11.21875" style="1" bestFit="1" customWidth="1"/>
    <col min="15088" max="15088" width="3.88671875" style="1" customWidth="1"/>
    <col min="15089" max="15089" width="9.5546875" style="1" bestFit="1" customWidth="1"/>
    <col min="15090" max="15090" width="3.88671875" style="1" customWidth="1"/>
    <col min="15091" max="15091" width="11.6640625" style="1" bestFit="1" customWidth="1"/>
    <col min="15092" max="15092" width="5.88671875" style="1" customWidth="1"/>
    <col min="15093" max="15102" width="0" style="1" hidden="1" customWidth="1"/>
    <col min="15103" max="15103" width="9.77734375" style="1"/>
    <col min="15104" max="15104" width="15.6640625" style="1" customWidth="1"/>
    <col min="15105" max="15105" width="2.77734375" style="1" customWidth="1"/>
    <col min="15106" max="15106" width="15.6640625" style="1" customWidth="1"/>
    <col min="15107" max="15107" width="3" style="1" customWidth="1"/>
    <col min="15108" max="15108" width="15.109375" style="1" customWidth="1"/>
    <col min="15109" max="15109" width="2.77734375" style="1" customWidth="1"/>
    <col min="15110" max="15110" width="13.33203125" style="1" customWidth="1"/>
    <col min="15111" max="15111" width="9.77734375" style="1"/>
    <col min="15112" max="15115" width="0" style="1" hidden="1" customWidth="1"/>
    <col min="15116" max="15329" width="9.77734375" style="1"/>
    <col min="15330" max="15330" width="7.6640625" style="1" customWidth="1"/>
    <col min="15331" max="15331" width="62.109375" style="1" customWidth="1"/>
    <col min="15332" max="15332" width="3.88671875" style="1" customWidth="1"/>
    <col min="15333" max="15333" width="16.6640625" style="1" bestFit="1" customWidth="1"/>
    <col min="15334" max="15334" width="3.88671875" style="1" customWidth="1"/>
    <col min="15335" max="15335" width="8.88671875" style="1" customWidth="1"/>
    <col min="15336" max="15336" width="3.88671875" style="1" customWidth="1"/>
    <col min="15337" max="15337" width="19" style="1" bestFit="1" customWidth="1"/>
    <col min="15338" max="15338" width="3.88671875" style="1" customWidth="1"/>
    <col min="15339" max="15339" width="14.6640625" style="1" bestFit="1" customWidth="1"/>
    <col min="15340" max="15340" width="3.88671875" style="1" customWidth="1"/>
    <col min="15341" max="15341" width="13.88671875" style="1" bestFit="1" customWidth="1"/>
    <col min="15342" max="15342" width="3.88671875" style="1" customWidth="1"/>
    <col min="15343" max="15343" width="11.21875" style="1" bestFit="1" customWidth="1"/>
    <col min="15344" max="15344" width="3.88671875" style="1" customWidth="1"/>
    <col min="15345" max="15345" width="9.5546875" style="1" bestFit="1" customWidth="1"/>
    <col min="15346" max="15346" width="3.88671875" style="1" customWidth="1"/>
    <col min="15347" max="15347" width="11.6640625" style="1" bestFit="1" customWidth="1"/>
    <col min="15348" max="15348" width="5.88671875" style="1" customWidth="1"/>
    <col min="15349" max="15358" width="0" style="1" hidden="1" customWidth="1"/>
    <col min="15359" max="15359" width="9.77734375" style="1"/>
    <col min="15360" max="15360" width="15.6640625" style="1" customWidth="1"/>
    <col min="15361" max="15361" width="2.77734375" style="1" customWidth="1"/>
    <col min="15362" max="15362" width="15.6640625" style="1" customWidth="1"/>
    <col min="15363" max="15363" width="3" style="1" customWidth="1"/>
    <col min="15364" max="15364" width="15.109375" style="1" customWidth="1"/>
    <col min="15365" max="15365" width="2.77734375" style="1" customWidth="1"/>
    <col min="15366" max="15366" width="13.33203125" style="1" customWidth="1"/>
    <col min="15367" max="15367" width="9.77734375" style="1"/>
    <col min="15368" max="15371" width="0" style="1" hidden="1" customWidth="1"/>
    <col min="15372" max="15585" width="9.77734375" style="1"/>
    <col min="15586" max="15586" width="7.6640625" style="1" customWidth="1"/>
    <col min="15587" max="15587" width="62.109375" style="1" customWidth="1"/>
    <col min="15588" max="15588" width="3.88671875" style="1" customWidth="1"/>
    <col min="15589" max="15589" width="16.6640625" style="1" bestFit="1" customWidth="1"/>
    <col min="15590" max="15590" width="3.88671875" style="1" customWidth="1"/>
    <col min="15591" max="15591" width="8.88671875" style="1" customWidth="1"/>
    <col min="15592" max="15592" width="3.88671875" style="1" customWidth="1"/>
    <col min="15593" max="15593" width="19" style="1" bestFit="1" customWidth="1"/>
    <col min="15594" max="15594" width="3.88671875" style="1" customWidth="1"/>
    <col min="15595" max="15595" width="14.6640625" style="1" bestFit="1" customWidth="1"/>
    <col min="15596" max="15596" width="3.88671875" style="1" customWidth="1"/>
    <col min="15597" max="15597" width="13.88671875" style="1" bestFit="1" customWidth="1"/>
    <col min="15598" max="15598" width="3.88671875" style="1" customWidth="1"/>
    <col min="15599" max="15599" width="11.21875" style="1" bestFit="1" customWidth="1"/>
    <col min="15600" max="15600" width="3.88671875" style="1" customWidth="1"/>
    <col min="15601" max="15601" width="9.5546875" style="1" bestFit="1" customWidth="1"/>
    <col min="15602" max="15602" width="3.88671875" style="1" customWidth="1"/>
    <col min="15603" max="15603" width="11.6640625" style="1" bestFit="1" customWidth="1"/>
    <col min="15604" max="15604" width="5.88671875" style="1" customWidth="1"/>
    <col min="15605" max="15614" width="0" style="1" hidden="1" customWidth="1"/>
    <col min="15615" max="15615" width="9.77734375" style="1"/>
    <col min="15616" max="15616" width="15.6640625" style="1" customWidth="1"/>
    <col min="15617" max="15617" width="2.77734375" style="1" customWidth="1"/>
    <col min="15618" max="15618" width="15.6640625" style="1" customWidth="1"/>
    <col min="15619" max="15619" width="3" style="1" customWidth="1"/>
    <col min="15620" max="15620" width="15.109375" style="1" customWidth="1"/>
    <col min="15621" max="15621" width="2.77734375" style="1" customWidth="1"/>
    <col min="15622" max="15622" width="13.33203125" style="1" customWidth="1"/>
    <col min="15623" max="15623" width="9.77734375" style="1"/>
    <col min="15624" max="15627" width="0" style="1" hidden="1" customWidth="1"/>
    <col min="15628" max="15841" width="9.77734375" style="1"/>
    <col min="15842" max="15842" width="7.6640625" style="1" customWidth="1"/>
    <col min="15843" max="15843" width="62.109375" style="1" customWidth="1"/>
    <col min="15844" max="15844" width="3.88671875" style="1" customWidth="1"/>
    <col min="15845" max="15845" width="16.6640625" style="1" bestFit="1" customWidth="1"/>
    <col min="15846" max="15846" width="3.88671875" style="1" customWidth="1"/>
    <col min="15847" max="15847" width="8.88671875" style="1" customWidth="1"/>
    <col min="15848" max="15848" width="3.88671875" style="1" customWidth="1"/>
    <col min="15849" max="15849" width="19" style="1" bestFit="1" customWidth="1"/>
    <col min="15850" max="15850" width="3.88671875" style="1" customWidth="1"/>
    <col min="15851" max="15851" width="14.6640625" style="1" bestFit="1" customWidth="1"/>
    <col min="15852" max="15852" width="3.88671875" style="1" customWidth="1"/>
    <col min="15853" max="15853" width="13.88671875" style="1" bestFit="1" customWidth="1"/>
    <col min="15854" max="15854" width="3.88671875" style="1" customWidth="1"/>
    <col min="15855" max="15855" width="11.21875" style="1" bestFit="1" customWidth="1"/>
    <col min="15856" max="15856" width="3.88671875" style="1" customWidth="1"/>
    <col min="15857" max="15857" width="9.5546875" style="1" bestFit="1" customWidth="1"/>
    <col min="15858" max="15858" width="3.88671875" style="1" customWidth="1"/>
    <col min="15859" max="15859" width="11.6640625" style="1" bestFit="1" customWidth="1"/>
    <col min="15860" max="15860" width="5.88671875" style="1" customWidth="1"/>
    <col min="15861" max="15870" width="0" style="1" hidden="1" customWidth="1"/>
    <col min="15871" max="15871" width="9.77734375" style="1"/>
    <col min="15872" max="15872" width="15.6640625" style="1" customWidth="1"/>
    <col min="15873" max="15873" width="2.77734375" style="1" customWidth="1"/>
    <col min="15874" max="15874" width="15.6640625" style="1" customWidth="1"/>
    <col min="15875" max="15875" width="3" style="1" customWidth="1"/>
    <col min="15876" max="15876" width="15.109375" style="1" customWidth="1"/>
    <col min="15877" max="15877" width="2.77734375" style="1" customWidth="1"/>
    <col min="15878" max="15878" width="13.33203125" style="1" customWidth="1"/>
    <col min="15879" max="15879" width="9.77734375" style="1"/>
    <col min="15880" max="15883" width="0" style="1" hidden="1" customWidth="1"/>
    <col min="15884" max="16097" width="9.77734375" style="1"/>
    <col min="16098" max="16098" width="7.6640625" style="1" customWidth="1"/>
    <col min="16099" max="16099" width="62.109375" style="1" customWidth="1"/>
    <col min="16100" max="16100" width="3.88671875" style="1" customWidth="1"/>
    <col min="16101" max="16101" width="16.6640625" style="1" bestFit="1" customWidth="1"/>
    <col min="16102" max="16102" width="3.88671875" style="1" customWidth="1"/>
    <col min="16103" max="16103" width="8.88671875" style="1" customWidth="1"/>
    <col min="16104" max="16104" width="3.88671875" style="1" customWidth="1"/>
    <col min="16105" max="16105" width="19" style="1" bestFit="1" customWidth="1"/>
    <col min="16106" max="16106" width="3.88671875" style="1" customWidth="1"/>
    <col min="16107" max="16107" width="14.6640625" style="1" bestFit="1" customWidth="1"/>
    <col min="16108" max="16108" width="3.88671875" style="1" customWidth="1"/>
    <col min="16109" max="16109" width="13.88671875" style="1" bestFit="1" customWidth="1"/>
    <col min="16110" max="16110" width="3.88671875" style="1" customWidth="1"/>
    <col min="16111" max="16111" width="11.21875" style="1" bestFit="1" customWidth="1"/>
    <col min="16112" max="16112" width="3.88671875" style="1" customWidth="1"/>
    <col min="16113" max="16113" width="9.5546875" style="1" bestFit="1" customWidth="1"/>
    <col min="16114" max="16114" width="3.88671875" style="1" customWidth="1"/>
    <col min="16115" max="16115" width="11.6640625" style="1" bestFit="1" customWidth="1"/>
    <col min="16116" max="16116" width="5.88671875" style="1" customWidth="1"/>
    <col min="16117" max="16126" width="0" style="1" hidden="1" customWidth="1"/>
    <col min="16127" max="16127" width="9.77734375" style="1"/>
    <col min="16128" max="16128" width="15.6640625" style="1" customWidth="1"/>
    <col min="16129" max="16129" width="2.77734375" style="1" customWidth="1"/>
    <col min="16130" max="16130" width="15.6640625" style="1" customWidth="1"/>
    <col min="16131" max="16131" width="3" style="1" customWidth="1"/>
    <col min="16132" max="16132" width="15.109375" style="1" customWidth="1"/>
    <col min="16133" max="16133" width="2.77734375" style="1" customWidth="1"/>
    <col min="16134" max="16134" width="13.33203125" style="1" customWidth="1"/>
    <col min="16135" max="16135" width="9.77734375" style="1"/>
    <col min="16136" max="16139" width="0" style="1" hidden="1" customWidth="1"/>
    <col min="16140" max="16384" width="9.77734375" style="1"/>
  </cols>
  <sheetData>
    <row r="1" spans="1:22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61"/>
    </row>
    <row r="2" spans="1:22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61"/>
    </row>
    <row r="3" spans="1:22" x14ac:dyDescent="0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1"/>
    </row>
    <row r="4" spans="1:22" x14ac:dyDescent="0.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61"/>
    </row>
    <row r="5" spans="1:22" x14ac:dyDescent="0.4">
      <c r="A5" s="5"/>
      <c r="B5" s="5"/>
      <c r="C5" s="6"/>
      <c r="D5" s="6"/>
      <c r="E5" s="5"/>
      <c r="F5" s="6"/>
      <c r="G5" s="6"/>
      <c r="H5" s="6"/>
      <c r="I5" s="6"/>
      <c r="J5" s="6"/>
      <c r="K5" s="6"/>
      <c r="L5" s="6"/>
      <c r="M5" s="5"/>
      <c r="N5" s="6"/>
      <c r="O5" s="6"/>
      <c r="P5" s="6"/>
      <c r="Q5" s="6"/>
      <c r="R5" s="6"/>
      <c r="S5" s="6"/>
      <c r="T5" s="6"/>
      <c r="U5" s="6"/>
    </row>
    <row r="6" spans="1:22" x14ac:dyDescent="0.4">
      <c r="A6"/>
      <c r="F6" s="7" t="s">
        <v>3</v>
      </c>
      <c r="G6" s="8"/>
      <c r="H6" s="8"/>
      <c r="I6" s="8"/>
      <c r="J6" s="8"/>
      <c r="K6" s="8"/>
      <c r="L6" s="8"/>
      <c r="N6" s="7" t="s">
        <v>4</v>
      </c>
      <c r="O6" s="7"/>
      <c r="P6" s="7"/>
      <c r="Q6" s="7"/>
      <c r="R6" s="7"/>
      <c r="S6" s="7"/>
      <c r="T6" s="7"/>
    </row>
    <row r="7" spans="1:22" x14ac:dyDescent="0.4">
      <c r="A7"/>
      <c r="D7" s="5" t="s">
        <v>5</v>
      </c>
      <c r="J7" s="3" t="s">
        <v>6</v>
      </c>
      <c r="K7" s="4"/>
      <c r="L7" s="4"/>
      <c r="R7" s="3" t="s">
        <v>6</v>
      </c>
      <c r="S7" s="4"/>
      <c r="T7" s="4"/>
    </row>
    <row r="8" spans="1:22" x14ac:dyDescent="0.4">
      <c r="A8"/>
      <c r="B8" s="5"/>
      <c r="D8" s="5" t="s">
        <v>7</v>
      </c>
      <c r="E8" s="5"/>
      <c r="F8" s="5" t="s">
        <v>8</v>
      </c>
      <c r="H8" s="5" t="s">
        <v>9</v>
      </c>
      <c r="J8" s="3" t="s">
        <v>10</v>
      </c>
      <c r="K8" s="4"/>
      <c r="L8" s="4"/>
      <c r="M8" s="5"/>
      <c r="N8" s="5" t="s">
        <v>8</v>
      </c>
      <c r="P8" s="5" t="s">
        <v>9</v>
      </c>
      <c r="R8" s="3" t="s">
        <v>10</v>
      </c>
      <c r="S8" s="4"/>
      <c r="T8" s="4"/>
      <c r="V8" s="9" t="s">
        <v>11</v>
      </c>
    </row>
    <row r="9" spans="1:22" x14ac:dyDescent="0.4">
      <c r="A9" s="5"/>
      <c r="B9" s="5" t="s">
        <v>12</v>
      </c>
      <c r="D9" s="10" t="s">
        <v>13</v>
      </c>
      <c r="E9" s="5"/>
      <c r="F9" s="5" t="s">
        <v>14</v>
      </c>
      <c r="H9" s="5" t="s">
        <v>15</v>
      </c>
      <c r="J9" s="11" t="s">
        <v>16</v>
      </c>
      <c r="K9" s="12"/>
      <c r="L9" s="11" t="s">
        <v>17</v>
      </c>
      <c r="M9" s="5"/>
      <c r="N9" s="5" t="s">
        <v>14</v>
      </c>
      <c r="P9" s="5" t="s">
        <v>15</v>
      </c>
      <c r="R9" s="11" t="s">
        <v>16</v>
      </c>
      <c r="S9" s="12"/>
      <c r="T9" s="11" t="s">
        <v>17</v>
      </c>
      <c r="V9" s="13" t="s">
        <v>18</v>
      </c>
    </row>
    <row r="10" spans="1:22" x14ac:dyDescent="0.4">
      <c r="A10" s="5"/>
      <c r="B10" s="11" t="s">
        <v>19</v>
      </c>
      <c r="D10" s="14" t="s">
        <v>20</v>
      </c>
      <c r="E10" s="5"/>
      <c r="F10" s="14" t="s">
        <v>21</v>
      </c>
      <c r="H10" s="14" t="s">
        <v>22</v>
      </c>
      <c r="J10" s="14" t="s">
        <v>23</v>
      </c>
      <c r="L10" s="14" t="s">
        <v>24</v>
      </c>
      <c r="M10" s="5"/>
      <c r="N10" s="14" t="s">
        <v>25</v>
      </c>
      <c r="P10" s="14" t="s">
        <v>26</v>
      </c>
      <c r="R10" s="14" t="s">
        <v>27</v>
      </c>
      <c r="T10" s="14" t="s">
        <v>28</v>
      </c>
      <c r="V10" s="60" t="s">
        <v>29</v>
      </c>
    </row>
    <row r="11" spans="1:22" x14ac:dyDescent="0.4">
      <c r="A11"/>
      <c r="C11" s="15" t="s">
        <v>30</v>
      </c>
      <c r="G11" s="6" t="s">
        <v>30</v>
      </c>
      <c r="O11" s="6" t="s">
        <v>30</v>
      </c>
    </row>
    <row r="12" spans="1:22" s="17" customFormat="1" x14ac:dyDescent="0.4">
      <c r="A12" s="16" t="s">
        <v>31</v>
      </c>
      <c r="G12" s="9"/>
      <c r="L12" s="18"/>
      <c r="O12" s="9"/>
      <c r="T12" s="18"/>
    </row>
    <row r="13" spans="1:22" x14ac:dyDescent="0.4">
      <c r="A13"/>
      <c r="L13" s="19"/>
      <c r="T13" s="19"/>
    </row>
    <row r="14" spans="1:22" s="17" customFormat="1" x14ac:dyDescent="0.4">
      <c r="A14" s="16" t="s">
        <v>32</v>
      </c>
      <c r="D14" s="20"/>
      <c r="F14" s="5"/>
      <c r="G14" s="9"/>
      <c r="H14" s="21"/>
      <c r="J14" s="22"/>
      <c r="L14" s="23"/>
      <c r="N14" s="5"/>
      <c r="O14" s="9"/>
      <c r="P14" s="21"/>
      <c r="R14" s="22"/>
      <c r="T14" s="23"/>
    </row>
    <row r="15" spans="1:22" x14ac:dyDescent="0.4">
      <c r="A15" s="15"/>
      <c r="D15" s="24"/>
      <c r="F15" s="6"/>
      <c r="H15" s="25"/>
      <c r="J15" s="26"/>
      <c r="L15" s="27"/>
      <c r="N15" s="6"/>
      <c r="P15" s="25"/>
      <c r="R15" s="26"/>
      <c r="T15" s="27"/>
    </row>
    <row r="16" spans="1:22" x14ac:dyDescent="0.4">
      <c r="A16" s="28"/>
      <c r="B16" s="15" t="s">
        <v>33</v>
      </c>
      <c r="D16" s="24"/>
      <c r="E16" s="15"/>
      <c r="F16" s="6"/>
      <c r="H16" s="25"/>
      <c r="J16" s="26"/>
      <c r="L16" s="27"/>
      <c r="M16" s="15"/>
      <c r="N16" s="6"/>
      <c r="P16" s="25"/>
      <c r="R16" s="26"/>
      <c r="T16" s="27"/>
    </row>
    <row r="17" spans="1:22" x14ac:dyDescent="0.4">
      <c r="A17" s="29">
        <v>374.4</v>
      </c>
      <c r="B17" s="30" t="s">
        <v>34</v>
      </c>
      <c r="D17" s="31">
        <v>4057628.75</v>
      </c>
      <c r="E17"/>
      <c r="F17" s="6" t="s">
        <v>35</v>
      </c>
      <c r="H17" s="25">
        <v>0</v>
      </c>
      <c r="I17" s="31"/>
      <c r="J17" s="32">
        <f>ROUND(D17*L17/100,0)</f>
        <v>53966</v>
      </c>
      <c r="L17" s="27">
        <v>1.33</v>
      </c>
      <c r="M17"/>
      <c r="N17" s="6" t="s">
        <v>35</v>
      </c>
      <c r="P17" s="25">
        <v>0</v>
      </c>
      <c r="Q17" s="31"/>
      <c r="R17" s="32">
        <v>55071</v>
      </c>
      <c r="T17" s="27">
        <v>1.36</v>
      </c>
      <c r="V17" s="32">
        <f>R17-J17</f>
        <v>1105</v>
      </c>
    </row>
    <row r="18" spans="1:22" x14ac:dyDescent="0.4">
      <c r="A18" s="29">
        <v>374.5</v>
      </c>
      <c r="B18" s="30" t="s">
        <v>36</v>
      </c>
      <c r="D18" s="33">
        <v>2692648.63</v>
      </c>
      <c r="E18"/>
      <c r="F18" s="6" t="s">
        <v>37</v>
      </c>
      <c r="H18" s="25">
        <v>0</v>
      </c>
      <c r="I18" s="31"/>
      <c r="J18" s="34">
        <f>ROUND(D18*L18/100,0)</f>
        <v>29619</v>
      </c>
      <c r="L18" s="27">
        <v>1.1000000000000001</v>
      </c>
      <c r="M18"/>
      <c r="N18" s="6" t="s">
        <v>37</v>
      </c>
      <c r="P18" s="25">
        <v>0</v>
      </c>
      <c r="Q18" s="31"/>
      <c r="R18" s="34">
        <v>29839</v>
      </c>
      <c r="T18" s="27">
        <v>1.1100000000000001</v>
      </c>
      <c r="V18" s="34">
        <f>R18-J18</f>
        <v>220</v>
      </c>
    </row>
    <row r="19" spans="1:22" x14ac:dyDescent="0.4">
      <c r="A19" s="29"/>
      <c r="B19" s="30"/>
      <c r="D19" s="31"/>
      <c r="E19"/>
      <c r="F19" s="6"/>
      <c r="H19" s="25"/>
      <c r="I19" s="31"/>
      <c r="J19" s="32"/>
      <c r="L19" s="27"/>
      <c r="M19"/>
      <c r="N19" s="6"/>
      <c r="P19" s="25"/>
      <c r="Q19" s="31"/>
      <c r="R19" s="32"/>
      <c r="T19" s="27"/>
      <c r="V19" s="32"/>
    </row>
    <row r="20" spans="1:22" x14ac:dyDescent="0.4">
      <c r="A20" s="29"/>
      <c r="B20" s="30" t="s">
        <v>38</v>
      </c>
      <c r="D20" s="31">
        <f>SUBTOTAL(9,D17:D18)</f>
        <v>6750277.3799999999</v>
      </c>
      <c r="E20"/>
      <c r="F20" s="6"/>
      <c r="H20" s="25"/>
      <c r="J20" s="32">
        <f>SUBTOTAL(9,J17:J18)</f>
        <v>83585</v>
      </c>
      <c r="L20" s="27">
        <v>1.23</v>
      </c>
      <c r="M20"/>
      <c r="N20" s="6"/>
      <c r="P20" s="25"/>
      <c r="R20" s="32">
        <f>SUBTOTAL(9,R17:R18)</f>
        <v>84910</v>
      </c>
      <c r="T20" s="27">
        <f>ROUND(R20/D20*100,2)</f>
        <v>1.26</v>
      </c>
      <c r="V20" s="32">
        <f>SUBTOTAL(9,V17:V18)</f>
        <v>1325</v>
      </c>
    </row>
    <row r="21" spans="1:22" x14ac:dyDescent="0.4">
      <c r="A21" s="29"/>
      <c r="D21" s="31"/>
      <c r="E21"/>
      <c r="F21" s="6"/>
      <c r="H21" s="25"/>
      <c r="J21" s="32"/>
      <c r="L21" s="27"/>
      <c r="M21"/>
      <c r="N21" s="6"/>
      <c r="P21" s="25"/>
      <c r="R21" s="32"/>
      <c r="T21" s="27"/>
      <c r="V21" s="32"/>
    </row>
    <row r="22" spans="1:22" x14ac:dyDescent="0.4">
      <c r="A22" s="29"/>
      <c r="B22" s="15" t="s">
        <v>39</v>
      </c>
      <c r="D22" s="31"/>
      <c r="E22"/>
      <c r="F22" s="6"/>
      <c r="H22" s="25"/>
      <c r="J22" s="32"/>
      <c r="L22" s="27"/>
      <c r="M22"/>
      <c r="N22" s="6"/>
      <c r="P22" s="25"/>
      <c r="R22" s="32"/>
      <c r="T22" s="27"/>
      <c r="V22" s="32"/>
    </row>
    <row r="23" spans="1:22" x14ac:dyDescent="0.4">
      <c r="A23" s="29">
        <v>375.34</v>
      </c>
      <c r="B23" s="30" t="s">
        <v>40</v>
      </c>
      <c r="D23" s="31">
        <v>3774792.38</v>
      </c>
      <c r="E23"/>
      <c r="F23" s="6" t="s">
        <v>41</v>
      </c>
      <c r="H23" s="25">
        <v>-30</v>
      </c>
      <c r="I23" s="31"/>
      <c r="J23" s="32">
        <f>ROUND(D23*L23/100,0)</f>
        <v>92860</v>
      </c>
      <c r="L23" s="27">
        <v>2.46</v>
      </c>
      <c r="M23"/>
      <c r="N23" s="6" t="s">
        <v>114</v>
      </c>
      <c r="P23" s="25">
        <v>-30</v>
      </c>
      <c r="Q23" s="31"/>
      <c r="R23" s="32">
        <v>96439</v>
      </c>
      <c r="T23" s="27">
        <v>2.5499999999999998</v>
      </c>
      <c r="V23" s="32">
        <f>R23-J23</f>
        <v>3579</v>
      </c>
    </row>
    <row r="24" spans="1:22" x14ac:dyDescent="0.4">
      <c r="A24" s="29"/>
      <c r="B24" s="30"/>
      <c r="D24" s="31"/>
      <c r="E24"/>
      <c r="F24" s="6"/>
      <c r="H24" s="25"/>
      <c r="I24" s="31"/>
      <c r="J24" s="32"/>
      <c r="L24" s="27"/>
      <c r="M24"/>
      <c r="N24" s="6"/>
      <c r="P24" s="25"/>
      <c r="Q24" s="31"/>
      <c r="R24" s="32"/>
      <c r="T24" s="27"/>
      <c r="V24" s="32"/>
    </row>
    <row r="25" spans="1:22" x14ac:dyDescent="0.4">
      <c r="A25" s="29">
        <v>375.7</v>
      </c>
      <c r="B25" s="30" t="s">
        <v>42</v>
      </c>
      <c r="D25" s="31"/>
      <c r="E25"/>
      <c r="F25" s="6"/>
      <c r="H25" s="25"/>
      <c r="J25" s="32"/>
      <c r="L25" s="27"/>
      <c r="M25"/>
      <c r="N25" s="6"/>
      <c r="P25" s="25"/>
      <c r="R25" s="32"/>
      <c r="T25" s="27"/>
      <c r="V25" s="32"/>
    </row>
    <row r="26" spans="1:22" x14ac:dyDescent="0.4">
      <c r="A26" s="29"/>
      <c r="B26" s="35" t="s">
        <v>43</v>
      </c>
      <c r="D26" s="31">
        <v>9258704.9299999997</v>
      </c>
      <c r="E26"/>
      <c r="F26" s="6" t="s">
        <v>44</v>
      </c>
      <c r="G26" s="6" t="s">
        <v>45</v>
      </c>
      <c r="H26" s="25">
        <v>0</v>
      </c>
      <c r="I26" s="31"/>
      <c r="J26" s="32">
        <f>ROUND(D26*L26/100,0)</f>
        <v>238875</v>
      </c>
      <c r="L26" s="27">
        <v>2.58</v>
      </c>
      <c r="M26"/>
      <c r="N26" s="6" t="s">
        <v>44</v>
      </c>
      <c r="O26" s="6" t="s">
        <v>45</v>
      </c>
      <c r="P26" s="25">
        <v>0</v>
      </c>
      <c r="Q26" s="31"/>
      <c r="R26" s="32">
        <v>236932</v>
      </c>
      <c r="T26" s="27">
        <v>2.56</v>
      </c>
      <c r="V26" s="32">
        <f>R26-J26</f>
        <v>-1943</v>
      </c>
    </row>
    <row r="27" spans="1:22" x14ac:dyDescent="0.4">
      <c r="A27" s="29"/>
      <c r="B27" s="35" t="s">
        <v>46</v>
      </c>
      <c r="D27" s="33">
        <v>207309.54</v>
      </c>
      <c r="E27"/>
      <c r="F27" s="6" t="s">
        <v>47</v>
      </c>
      <c r="H27" s="25">
        <v>0</v>
      </c>
      <c r="I27" s="31"/>
      <c r="J27" s="34">
        <f>ROUND(D27*L27/100,0)</f>
        <v>4582</v>
      </c>
      <c r="L27" s="27">
        <v>2.21</v>
      </c>
      <c r="M27"/>
      <c r="N27" s="6" t="s">
        <v>115</v>
      </c>
      <c r="P27" s="25">
        <v>0</v>
      </c>
      <c r="Q27" s="31"/>
      <c r="R27" s="34">
        <v>4762</v>
      </c>
      <c r="T27" s="27">
        <v>2.2999999999999998</v>
      </c>
      <c r="V27" s="34">
        <f t="shared" ref="V27" si="0">R27-J27</f>
        <v>180</v>
      </c>
    </row>
    <row r="28" spans="1:22" x14ac:dyDescent="0.4">
      <c r="A28" s="29"/>
      <c r="B28" s="35"/>
      <c r="D28" s="31"/>
      <c r="E28"/>
      <c r="F28" s="6"/>
      <c r="H28" s="25"/>
      <c r="I28" s="31"/>
      <c r="J28" s="32"/>
      <c r="L28" s="27"/>
      <c r="M28"/>
      <c r="N28" s="6"/>
      <c r="P28" s="25"/>
      <c r="Q28" s="31"/>
      <c r="R28" s="32"/>
      <c r="T28" s="27"/>
      <c r="V28" s="32"/>
    </row>
    <row r="29" spans="1:22" x14ac:dyDescent="0.4">
      <c r="A29" s="29"/>
      <c r="B29" s="35" t="s">
        <v>48</v>
      </c>
      <c r="D29" s="31">
        <f>SUBTOTAL(9,D26:D27)</f>
        <v>9466014.4699999988</v>
      </c>
      <c r="E29"/>
      <c r="F29" s="6"/>
      <c r="H29" s="25"/>
      <c r="J29" s="32">
        <f>SUBTOTAL(9,J26:J27)</f>
        <v>243457</v>
      </c>
      <c r="L29" s="27">
        <v>2.58</v>
      </c>
      <c r="M29"/>
      <c r="N29" s="6"/>
      <c r="P29" s="25"/>
      <c r="R29" s="32">
        <f>SUBTOTAL(9,R26:R27)</f>
        <v>241694</v>
      </c>
      <c r="T29" s="27">
        <f>ROUND(R29/D29*100,2)</f>
        <v>2.5499999999999998</v>
      </c>
      <c r="V29" s="32">
        <f>SUBTOTAL(9,V26:V27)</f>
        <v>-1763</v>
      </c>
    </row>
    <row r="30" spans="1:22" x14ac:dyDescent="0.4">
      <c r="A30" s="29"/>
      <c r="B30" s="6"/>
      <c r="D30" s="31"/>
      <c r="E30"/>
      <c r="F30" s="6"/>
      <c r="H30" s="25"/>
      <c r="J30" s="32"/>
      <c r="L30" s="27"/>
      <c r="M30"/>
      <c r="N30" s="6"/>
      <c r="P30" s="25"/>
      <c r="R30" s="32"/>
      <c r="T30" s="27"/>
      <c r="V30" s="32"/>
    </row>
    <row r="31" spans="1:22" x14ac:dyDescent="0.4">
      <c r="A31" s="29">
        <v>375.8</v>
      </c>
      <c r="B31" s="30" t="s">
        <v>49</v>
      </c>
      <c r="D31" s="33">
        <v>132125.04</v>
      </c>
      <c r="E31"/>
      <c r="F31" s="6" t="s">
        <v>50</v>
      </c>
      <c r="H31" s="25">
        <v>0</v>
      </c>
      <c r="I31" s="31"/>
      <c r="J31" s="34">
        <f>ROUND(D31*L31/100,0)</f>
        <v>2788</v>
      </c>
      <c r="L31" s="27">
        <v>2.11</v>
      </c>
      <c r="M31"/>
      <c r="N31" s="6" t="s">
        <v>50</v>
      </c>
      <c r="P31" s="25">
        <v>0</v>
      </c>
      <c r="Q31" s="31"/>
      <c r="R31" s="34">
        <v>2678</v>
      </c>
      <c r="T31" s="27">
        <v>2.0299999999999998</v>
      </c>
      <c r="V31" s="34">
        <f>R31-J31</f>
        <v>-110</v>
      </c>
    </row>
    <row r="32" spans="1:22" x14ac:dyDescent="0.4">
      <c r="A32" s="29"/>
      <c r="B32" s="15"/>
      <c r="D32" s="31"/>
      <c r="E32"/>
      <c r="F32" s="6"/>
      <c r="H32" s="25"/>
      <c r="J32" s="32"/>
      <c r="L32" s="27"/>
      <c r="M32"/>
      <c r="N32" s="6"/>
      <c r="P32" s="25"/>
      <c r="R32" s="32"/>
      <c r="T32" s="27"/>
      <c r="V32" s="32"/>
    </row>
    <row r="33" spans="1:22" x14ac:dyDescent="0.4">
      <c r="A33" s="29"/>
      <c r="B33" s="30" t="s">
        <v>51</v>
      </c>
      <c r="D33" s="31">
        <f>SUBTOTAL(9,D23:D32)</f>
        <v>13372931.889999997</v>
      </c>
      <c r="E33"/>
      <c r="F33" s="6"/>
      <c r="H33" s="25"/>
      <c r="J33" s="32">
        <f>SUBTOTAL(9,J23:J32)</f>
        <v>339105</v>
      </c>
      <c r="L33" s="27">
        <v>2.5299999999999998</v>
      </c>
      <c r="M33"/>
      <c r="N33" s="6"/>
      <c r="P33" s="25"/>
      <c r="R33" s="32">
        <f>SUBTOTAL(9,R23:R32)</f>
        <v>340811</v>
      </c>
      <c r="T33" s="27">
        <f>ROUND(R33/D33*100,2)</f>
        <v>2.5499999999999998</v>
      </c>
      <c r="V33" s="32">
        <f>SUBTOTAL(9,V23:V32)</f>
        <v>1706</v>
      </c>
    </row>
    <row r="34" spans="1:22" x14ac:dyDescent="0.4">
      <c r="A34" s="29"/>
      <c r="B34" s="1" t="s">
        <v>52</v>
      </c>
      <c r="D34" s="31"/>
      <c r="E34"/>
      <c r="F34" s="6"/>
      <c r="H34" s="25"/>
      <c r="J34" s="32"/>
      <c r="L34" s="27"/>
      <c r="M34"/>
      <c r="N34" s="6"/>
      <c r="P34" s="25"/>
      <c r="R34" s="32"/>
      <c r="T34" s="27"/>
      <c r="V34" s="32"/>
    </row>
    <row r="35" spans="1:22" x14ac:dyDescent="0.4">
      <c r="A35" s="29">
        <v>376</v>
      </c>
      <c r="B35" s="15" t="s">
        <v>53</v>
      </c>
      <c r="D35" s="31"/>
      <c r="E35"/>
      <c r="F35" s="36"/>
      <c r="H35" s="25"/>
      <c r="I35" s="31"/>
      <c r="J35" s="32"/>
      <c r="L35" s="27"/>
      <c r="M35"/>
      <c r="N35" s="36"/>
      <c r="P35" s="25"/>
      <c r="Q35" s="31"/>
      <c r="R35" s="32"/>
      <c r="T35" s="27"/>
      <c r="V35" s="32"/>
    </row>
    <row r="36" spans="1:22" x14ac:dyDescent="0.4">
      <c r="A36" s="29"/>
      <c r="B36" s="30" t="s">
        <v>54</v>
      </c>
      <c r="D36" s="31">
        <v>11854171.85</v>
      </c>
      <c r="E36"/>
      <c r="F36" s="6" t="s">
        <v>55</v>
      </c>
      <c r="G36" s="2" t="s">
        <v>45</v>
      </c>
      <c r="H36" s="25">
        <v>-20</v>
      </c>
      <c r="I36" s="31"/>
      <c r="J36" s="32">
        <f>ROUND(D36*L36/100,0)</f>
        <v>232342</v>
      </c>
      <c r="L36" s="27">
        <v>1.96</v>
      </c>
      <c r="M36"/>
      <c r="N36" s="6" t="s">
        <v>55</v>
      </c>
      <c r="O36" s="2" t="s">
        <v>45</v>
      </c>
      <c r="P36" s="25">
        <v>-25</v>
      </c>
      <c r="Q36" s="31"/>
      <c r="R36" s="32">
        <v>439198</v>
      </c>
      <c r="T36" s="27">
        <v>3.71</v>
      </c>
      <c r="V36" s="32">
        <f t="shared" ref="V36:V38" si="1">R36-J36</f>
        <v>206856</v>
      </c>
    </row>
    <row r="37" spans="1:22" x14ac:dyDescent="0.4">
      <c r="A37" s="29"/>
      <c r="B37" s="30" t="s">
        <v>56</v>
      </c>
      <c r="D37" s="31">
        <v>90656378.890000001</v>
      </c>
      <c r="E37"/>
      <c r="F37" s="6" t="s">
        <v>55</v>
      </c>
      <c r="H37" s="25">
        <v>-20</v>
      </c>
      <c r="I37" s="31"/>
      <c r="J37" s="32">
        <f>ROUND(D37*L37/100,0)</f>
        <v>1622749</v>
      </c>
      <c r="L37" s="27">
        <v>1.79</v>
      </c>
      <c r="M37"/>
      <c r="N37" s="6" t="s">
        <v>55</v>
      </c>
      <c r="P37" s="25">
        <v>-25</v>
      </c>
      <c r="Q37" s="31"/>
      <c r="R37" s="32">
        <v>1854057</v>
      </c>
      <c r="T37" s="27">
        <v>2.0499999999999998</v>
      </c>
      <c r="V37" s="32">
        <f t="shared" si="1"/>
        <v>231308</v>
      </c>
    </row>
    <row r="38" spans="1:22" x14ac:dyDescent="0.4">
      <c r="A38" s="29"/>
      <c r="B38" s="30" t="s">
        <v>57</v>
      </c>
      <c r="D38" s="33">
        <v>514987578.77999997</v>
      </c>
      <c r="E38"/>
      <c r="F38" s="6" t="s">
        <v>55</v>
      </c>
      <c r="H38" s="25">
        <v>-20</v>
      </c>
      <c r="I38" s="31"/>
      <c r="J38" s="34">
        <f>ROUND(D38*L38/100,0)</f>
        <v>9166779</v>
      </c>
      <c r="L38" s="27">
        <v>1.78</v>
      </c>
      <c r="M38"/>
      <c r="N38" s="6" t="s">
        <v>55</v>
      </c>
      <c r="P38" s="25">
        <v>-25</v>
      </c>
      <c r="Q38" s="31"/>
      <c r="R38" s="34">
        <v>9803508</v>
      </c>
      <c r="T38" s="27">
        <v>1.9</v>
      </c>
      <c r="V38" s="34">
        <f t="shared" si="1"/>
        <v>636729</v>
      </c>
    </row>
    <row r="39" spans="1:22" x14ac:dyDescent="0.4">
      <c r="A39" s="29"/>
      <c r="B39" s="30"/>
      <c r="D39" s="31"/>
      <c r="E39"/>
      <c r="F39" s="6"/>
      <c r="H39" s="25"/>
      <c r="I39" s="31"/>
      <c r="J39" s="32"/>
      <c r="L39" s="27"/>
      <c r="M39"/>
      <c r="N39" s="6"/>
      <c r="P39" s="25"/>
      <c r="Q39" s="31"/>
      <c r="R39" s="32"/>
      <c r="T39" s="27"/>
      <c r="V39" s="32"/>
    </row>
    <row r="40" spans="1:22" x14ac:dyDescent="0.4">
      <c r="A40" s="29"/>
      <c r="B40" s="30" t="s">
        <v>58</v>
      </c>
      <c r="D40" s="31">
        <f>SUBTOTAL(9,D36:D38)</f>
        <v>617498129.51999998</v>
      </c>
      <c r="E40"/>
      <c r="F40" s="36"/>
      <c r="H40" s="25"/>
      <c r="I40" s="31"/>
      <c r="J40" s="32">
        <f>SUBTOTAL(9,J36:J38)</f>
        <v>11021870</v>
      </c>
      <c r="L40" s="27">
        <v>1.79</v>
      </c>
      <c r="M40"/>
      <c r="N40" s="36"/>
      <c r="P40" s="25"/>
      <c r="Q40" s="31"/>
      <c r="R40" s="32">
        <f>SUBTOTAL(9,R36:R38)</f>
        <v>12096763</v>
      </c>
      <c r="T40" s="27">
        <f>ROUND(R40/D40*100,2)</f>
        <v>1.96</v>
      </c>
      <c r="V40" s="32">
        <f>SUBTOTAL(9,V36:V38)</f>
        <v>1074893</v>
      </c>
    </row>
    <row r="41" spans="1:22" x14ac:dyDescent="0.4">
      <c r="A41" s="29"/>
      <c r="B41" s="15" t="s">
        <v>52</v>
      </c>
      <c r="D41" s="31"/>
      <c r="E41"/>
      <c r="F41" s="36"/>
      <c r="H41" s="25"/>
      <c r="I41" s="31"/>
      <c r="J41" s="32"/>
      <c r="L41" s="27"/>
      <c r="M41"/>
      <c r="N41" s="36"/>
      <c r="P41" s="25"/>
      <c r="Q41" s="31"/>
      <c r="R41" s="32"/>
      <c r="T41" s="27"/>
      <c r="V41" s="32"/>
    </row>
    <row r="42" spans="1:22" x14ac:dyDescent="0.4">
      <c r="A42" s="29">
        <v>378</v>
      </c>
      <c r="B42" s="37" t="s">
        <v>59</v>
      </c>
      <c r="D42" s="31">
        <v>34110536.350000001</v>
      </c>
      <c r="E42"/>
      <c r="F42" s="6" t="s">
        <v>60</v>
      </c>
      <c r="H42" s="25">
        <v>-20</v>
      </c>
      <c r="I42" s="31"/>
      <c r="J42" s="32">
        <f t="shared" ref="J42:J50" si="2">ROUND(D42*L42/100,0)</f>
        <v>1152936</v>
      </c>
      <c r="L42" s="27">
        <v>3.38</v>
      </c>
      <c r="M42"/>
      <c r="N42" s="6" t="s">
        <v>116</v>
      </c>
      <c r="P42" s="25">
        <v>-20</v>
      </c>
      <c r="Q42" s="31"/>
      <c r="R42" s="32">
        <v>1059782</v>
      </c>
      <c r="T42" s="27">
        <v>3.11</v>
      </c>
      <c r="V42" s="32">
        <f t="shared" ref="V42:V50" si="3">R42-J42</f>
        <v>-93154</v>
      </c>
    </row>
    <row r="43" spans="1:22" x14ac:dyDescent="0.4">
      <c r="A43" s="29">
        <v>379.1</v>
      </c>
      <c r="B43" s="37" t="s">
        <v>61</v>
      </c>
      <c r="D43" s="31">
        <v>1555047.87</v>
      </c>
      <c r="E43"/>
      <c r="F43" s="6" t="s">
        <v>62</v>
      </c>
      <c r="H43" s="25">
        <v>-20</v>
      </c>
      <c r="I43" s="31"/>
      <c r="J43" s="32">
        <f t="shared" si="2"/>
        <v>38876</v>
      </c>
      <c r="L43" s="27">
        <v>2.5</v>
      </c>
      <c r="M43"/>
      <c r="N43" s="6" t="s">
        <v>62</v>
      </c>
      <c r="P43" s="25">
        <v>-20</v>
      </c>
      <c r="Q43" s="31"/>
      <c r="R43" s="32">
        <v>38248</v>
      </c>
      <c r="T43" s="27">
        <v>2.46</v>
      </c>
      <c r="V43" s="32">
        <f t="shared" si="3"/>
        <v>-628</v>
      </c>
    </row>
    <row r="44" spans="1:22" x14ac:dyDescent="0.4">
      <c r="A44" s="29">
        <v>380</v>
      </c>
      <c r="B44" s="15" t="s">
        <v>63</v>
      </c>
      <c r="D44" s="31">
        <v>292008977.13999999</v>
      </c>
      <c r="E44"/>
      <c r="F44" s="6" t="s">
        <v>64</v>
      </c>
      <c r="H44" s="25">
        <v>-75</v>
      </c>
      <c r="I44" s="31"/>
      <c r="J44" s="32">
        <f t="shared" si="2"/>
        <v>14950860</v>
      </c>
      <c r="L44" s="27">
        <v>5.12</v>
      </c>
      <c r="M44"/>
      <c r="N44" s="6" t="s">
        <v>117</v>
      </c>
      <c r="P44" s="25">
        <v>-75</v>
      </c>
      <c r="Q44" s="31"/>
      <c r="R44" s="32">
        <v>15177201</v>
      </c>
      <c r="T44" s="27">
        <v>5.2</v>
      </c>
      <c r="V44" s="32">
        <f t="shared" si="3"/>
        <v>226341</v>
      </c>
    </row>
    <row r="45" spans="1:22" x14ac:dyDescent="0.4">
      <c r="A45" s="29">
        <v>381</v>
      </c>
      <c r="B45" s="15" t="s">
        <v>65</v>
      </c>
      <c r="D45" s="31">
        <v>23428958.640000001</v>
      </c>
      <c r="E45"/>
      <c r="F45" s="6" t="s">
        <v>66</v>
      </c>
      <c r="H45" s="25">
        <v>1</v>
      </c>
      <c r="I45" s="31"/>
      <c r="J45" s="32">
        <f t="shared" si="2"/>
        <v>831728</v>
      </c>
      <c r="L45" s="27">
        <v>3.55</v>
      </c>
      <c r="M45"/>
      <c r="N45" s="6" t="s">
        <v>118</v>
      </c>
      <c r="P45" s="25">
        <v>0</v>
      </c>
      <c r="Q45" s="31"/>
      <c r="R45" s="32">
        <v>919950</v>
      </c>
      <c r="T45" s="27">
        <v>3.93</v>
      </c>
      <c r="V45" s="32">
        <f t="shared" si="3"/>
        <v>88222</v>
      </c>
    </row>
    <row r="46" spans="1:22" x14ac:dyDescent="0.4">
      <c r="A46" s="29">
        <v>381.1</v>
      </c>
      <c r="B46" s="15" t="s">
        <v>67</v>
      </c>
      <c r="D46" s="31">
        <v>8016140.71</v>
      </c>
      <c r="E46"/>
      <c r="F46" s="6" t="s">
        <v>68</v>
      </c>
      <c r="H46" s="25">
        <v>0</v>
      </c>
      <c r="I46" s="31"/>
      <c r="J46" s="32">
        <f t="shared" si="2"/>
        <v>472952</v>
      </c>
      <c r="L46" s="27">
        <v>5.9</v>
      </c>
      <c r="M46"/>
      <c r="N46" s="6" t="s">
        <v>68</v>
      </c>
      <c r="P46" s="25">
        <v>0</v>
      </c>
      <c r="Q46" s="31"/>
      <c r="R46" s="32">
        <v>588348</v>
      </c>
      <c r="T46" s="27">
        <v>7.34</v>
      </c>
      <c r="V46" s="32">
        <f t="shared" si="3"/>
        <v>115396</v>
      </c>
    </row>
    <row r="47" spans="1:22" x14ac:dyDescent="0.4">
      <c r="A47" s="29">
        <v>382</v>
      </c>
      <c r="B47" s="15" t="s">
        <v>69</v>
      </c>
      <c r="D47" s="31">
        <v>14218838.08</v>
      </c>
      <c r="E47"/>
      <c r="F47" s="6" t="s">
        <v>50</v>
      </c>
      <c r="H47" s="25">
        <v>-5</v>
      </c>
      <c r="I47" s="31"/>
      <c r="J47" s="32">
        <f t="shared" si="2"/>
        <v>317080</v>
      </c>
      <c r="L47" s="27">
        <v>2.23</v>
      </c>
      <c r="M47"/>
      <c r="N47" s="6" t="s">
        <v>71</v>
      </c>
      <c r="P47" s="25">
        <v>-5</v>
      </c>
      <c r="Q47" s="31"/>
      <c r="R47" s="32">
        <v>302567</v>
      </c>
      <c r="T47" s="27">
        <v>2.13</v>
      </c>
      <c r="V47" s="32">
        <f t="shared" si="3"/>
        <v>-14513</v>
      </c>
    </row>
    <row r="48" spans="1:22" x14ac:dyDescent="0.4">
      <c r="A48" s="29">
        <v>383</v>
      </c>
      <c r="B48" s="15" t="s">
        <v>70</v>
      </c>
      <c r="D48" s="31">
        <v>10618522.369999999</v>
      </c>
      <c r="E48"/>
      <c r="F48" s="6" t="s">
        <v>71</v>
      </c>
      <c r="H48" s="25">
        <v>-5</v>
      </c>
      <c r="I48" s="31"/>
      <c r="J48" s="32">
        <f t="shared" si="2"/>
        <v>234669</v>
      </c>
      <c r="L48" s="27">
        <v>2.21</v>
      </c>
      <c r="M48"/>
      <c r="N48" s="6" t="s">
        <v>119</v>
      </c>
      <c r="P48" s="25">
        <v>-5</v>
      </c>
      <c r="Q48" s="31"/>
      <c r="R48" s="32">
        <v>204224</v>
      </c>
      <c r="T48" s="27">
        <v>1.92</v>
      </c>
      <c r="V48" s="32">
        <f t="shared" si="3"/>
        <v>-30445</v>
      </c>
    </row>
    <row r="49" spans="1:22" x14ac:dyDescent="0.4">
      <c r="A49" s="29">
        <v>385</v>
      </c>
      <c r="B49" s="15" t="s">
        <v>72</v>
      </c>
      <c r="D49" s="31">
        <v>7360308.4400000004</v>
      </c>
      <c r="E49"/>
      <c r="F49" s="6" t="s">
        <v>73</v>
      </c>
      <c r="H49" s="25">
        <v>-20</v>
      </c>
      <c r="I49" s="31"/>
      <c r="J49" s="32">
        <f t="shared" si="2"/>
        <v>370960</v>
      </c>
      <c r="L49" s="27">
        <v>5.04</v>
      </c>
      <c r="M49"/>
      <c r="N49" s="6" t="s">
        <v>120</v>
      </c>
      <c r="P49" s="25">
        <v>-20</v>
      </c>
      <c r="Q49" s="31"/>
      <c r="R49" s="32">
        <v>330550</v>
      </c>
      <c r="T49" s="27">
        <v>4.49</v>
      </c>
      <c r="V49" s="32">
        <f t="shared" si="3"/>
        <v>-40410</v>
      </c>
    </row>
    <row r="50" spans="1:22" x14ac:dyDescent="0.4">
      <c r="A50" s="29">
        <v>387.4</v>
      </c>
      <c r="B50" s="15" t="s">
        <v>74</v>
      </c>
      <c r="D50" s="33">
        <v>4185623.14</v>
      </c>
      <c r="E50"/>
      <c r="F50" s="6" t="s">
        <v>75</v>
      </c>
      <c r="H50" s="25">
        <v>-5</v>
      </c>
      <c r="I50" s="31"/>
      <c r="J50" s="34">
        <f t="shared" si="2"/>
        <v>203840</v>
      </c>
      <c r="L50" s="27">
        <v>4.87</v>
      </c>
      <c r="M50"/>
      <c r="N50" s="6" t="s">
        <v>121</v>
      </c>
      <c r="P50" s="25">
        <v>-5</v>
      </c>
      <c r="Q50" s="31"/>
      <c r="R50" s="34">
        <v>194803</v>
      </c>
      <c r="T50" s="27">
        <v>4.6500000000000004</v>
      </c>
      <c r="V50" s="34">
        <f t="shared" si="3"/>
        <v>-9037</v>
      </c>
    </row>
    <row r="51" spans="1:22" x14ac:dyDescent="0.4">
      <c r="A51" s="29"/>
      <c r="D51" s="31"/>
      <c r="E51"/>
      <c r="F51" s="6"/>
      <c r="H51" s="25"/>
      <c r="J51" s="32"/>
      <c r="L51" s="27"/>
      <c r="M51"/>
      <c r="N51" s="6"/>
      <c r="P51" s="25"/>
      <c r="R51" s="32"/>
      <c r="T51" s="27"/>
      <c r="V51" s="32"/>
    </row>
    <row r="52" spans="1:22" s="17" customFormat="1" x14ac:dyDescent="0.4">
      <c r="A52" s="38" t="s">
        <v>76</v>
      </c>
      <c r="B52" s="16"/>
      <c r="D52" s="39">
        <f>SUBTOTAL(9,D17:D51)</f>
        <v>1033124291.5300001</v>
      </c>
      <c r="E52" s="16"/>
      <c r="F52" s="5"/>
      <c r="G52" s="9"/>
      <c r="H52" s="21"/>
      <c r="J52" s="40">
        <f>SUBTOTAL(9,J17:J51)</f>
        <v>30018461</v>
      </c>
      <c r="L52" s="23">
        <v>2.93</v>
      </c>
      <c r="M52" s="16"/>
      <c r="N52" s="5"/>
      <c r="O52" s="9"/>
      <c r="P52" s="21"/>
      <c r="R52" s="40">
        <f>SUBTOTAL(9,R17:R51)</f>
        <v>31338157</v>
      </c>
      <c r="T52" s="27">
        <f>ROUND(R52/D52*100,2)</f>
        <v>3.03</v>
      </c>
      <c r="V52" s="40">
        <f>SUBTOTAL(9,V17:V51)</f>
        <v>1319696</v>
      </c>
    </row>
    <row r="53" spans="1:22" x14ac:dyDescent="0.4">
      <c r="A53" s="29"/>
      <c r="D53" s="31"/>
      <c r="E53"/>
      <c r="F53" s="6"/>
      <c r="H53" s="25"/>
      <c r="J53" s="32"/>
      <c r="L53" s="27"/>
      <c r="M53"/>
      <c r="N53" s="6"/>
      <c r="P53" s="25"/>
      <c r="R53" s="32"/>
      <c r="T53" s="27"/>
      <c r="V53" s="32"/>
    </row>
    <row r="54" spans="1:22" s="17" customFormat="1" x14ac:dyDescent="0.4">
      <c r="A54" s="41" t="s">
        <v>77</v>
      </c>
      <c r="D54" s="39"/>
      <c r="E54" s="16"/>
      <c r="F54" s="5"/>
      <c r="G54" s="9"/>
      <c r="H54" s="21"/>
      <c r="J54" s="40"/>
      <c r="L54" s="23"/>
      <c r="M54" s="16"/>
      <c r="N54" s="5"/>
      <c r="O54" s="9"/>
      <c r="P54" s="21"/>
      <c r="R54" s="40"/>
      <c r="T54" s="23"/>
      <c r="V54" s="40"/>
    </row>
    <row r="55" spans="1:22" x14ac:dyDescent="0.4">
      <c r="A55" s="42"/>
      <c r="D55" s="31"/>
      <c r="E55"/>
      <c r="F55" s="6"/>
      <c r="H55" s="25"/>
      <c r="J55" s="32"/>
      <c r="L55" s="27"/>
      <c r="M55"/>
      <c r="N55" s="6"/>
      <c r="P55" s="25"/>
      <c r="R55" s="32"/>
      <c r="T55" s="27"/>
      <c r="V55" s="32"/>
    </row>
    <row r="56" spans="1:22" x14ac:dyDescent="0.4">
      <c r="A56" s="42"/>
      <c r="B56" s="1" t="s">
        <v>78</v>
      </c>
      <c r="D56" s="31"/>
      <c r="E56"/>
      <c r="F56" s="6"/>
      <c r="H56" s="25"/>
      <c r="J56" s="32"/>
      <c r="L56" s="27"/>
      <c r="M56"/>
      <c r="N56" s="6"/>
      <c r="P56" s="25"/>
      <c r="R56" s="32"/>
      <c r="T56" s="27"/>
      <c r="V56" s="32"/>
    </row>
    <row r="57" spans="1:22" x14ac:dyDescent="0.4">
      <c r="A57" s="29">
        <v>391.1</v>
      </c>
      <c r="B57" s="30" t="s">
        <v>79</v>
      </c>
      <c r="D57" s="31">
        <v>1602374.63</v>
      </c>
      <c r="E57"/>
      <c r="F57" s="6" t="s">
        <v>80</v>
      </c>
      <c r="H57" s="25">
        <v>0</v>
      </c>
      <c r="I57" s="31"/>
      <c r="J57" s="32">
        <f>ROUND(D57*L57/100,0)</f>
        <v>80119</v>
      </c>
      <c r="L57" s="27">
        <v>5</v>
      </c>
      <c r="M57"/>
      <c r="N57" s="6" t="s">
        <v>80</v>
      </c>
      <c r="P57" s="25">
        <v>0</v>
      </c>
      <c r="Q57" s="31"/>
      <c r="R57" s="32">
        <v>80159</v>
      </c>
      <c r="T57" s="27">
        <v>5</v>
      </c>
      <c r="V57" s="32">
        <f t="shared" ref="V57:V58" si="4">R57-J57</f>
        <v>40</v>
      </c>
    </row>
    <row r="58" spans="1:22" x14ac:dyDescent="0.4">
      <c r="A58" s="29">
        <v>391.12</v>
      </c>
      <c r="B58" s="30" t="s">
        <v>81</v>
      </c>
      <c r="D58" s="33">
        <v>555470.19999999995</v>
      </c>
      <c r="E58"/>
      <c r="F58" s="6" t="s">
        <v>82</v>
      </c>
      <c r="H58" s="25">
        <v>0</v>
      </c>
      <c r="I58" s="31"/>
      <c r="J58" s="34">
        <f>ROUND(D58*L58/100,0)</f>
        <v>111094</v>
      </c>
      <c r="L58" s="27">
        <v>20</v>
      </c>
      <c r="M58"/>
      <c r="N58" s="6" t="s">
        <v>82</v>
      </c>
      <c r="P58" s="25">
        <v>0</v>
      </c>
      <c r="Q58" s="31"/>
      <c r="R58" s="34">
        <v>111089</v>
      </c>
      <c r="T58" s="27">
        <v>20</v>
      </c>
      <c r="V58" s="34">
        <f t="shared" si="4"/>
        <v>-5</v>
      </c>
    </row>
    <row r="59" spans="1:22" x14ac:dyDescent="0.4">
      <c r="A59" s="29"/>
      <c r="B59" s="15"/>
      <c r="D59" s="31"/>
      <c r="E59"/>
      <c r="F59" s="6"/>
      <c r="H59" s="25"/>
      <c r="I59" s="31"/>
      <c r="J59" s="32"/>
      <c r="L59" s="27"/>
      <c r="M59"/>
      <c r="N59" s="6"/>
      <c r="P59" s="25"/>
      <c r="Q59" s="31"/>
      <c r="R59" s="32"/>
      <c r="T59" s="27"/>
      <c r="V59" s="32"/>
    </row>
    <row r="60" spans="1:22" x14ac:dyDescent="0.4">
      <c r="A60" s="29"/>
      <c r="B60" s="30" t="s">
        <v>83</v>
      </c>
      <c r="D60" s="31">
        <f>SUBTOTAL(9,D56:D59)</f>
        <v>2157844.83</v>
      </c>
      <c r="E60"/>
      <c r="F60" s="6"/>
      <c r="H60" s="25"/>
      <c r="I60" s="31"/>
      <c r="J60" s="32">
        <f>SUBTOTAL(9,J56:J59)</f>
        <v>191213</v>
      </c>
      <c r="L60" s="27">
        <v>5.58</v>
      </c>
      <c r="M60"/>
      <c r="N60" s="6"/>
      <c r="P60" s="25"/>
      <c r="Q60" s="31"/>
      <c r="R60" s="32">
        <f>SUBTOTAL(9,R56:R59)</f>
        <v>191248</v>
      </c>
      <c r="T60" s="27">
        <f>ROUND(R60/D60*100,2)</f>
        <v>8.86</v>
      </c>
      <c r="V60" s="32">
        <f>SUBTOTAL(9,V56:V59)</f>
        <v>35</v>
      </c>
    </row>
    <row r="61" spans="1:22" x14ac:dyDescent="0.4">
      <c r="A61" s="29"/>
      <c r="B61" s="15"/>
      <c r="D61" s="31"/>
      <c r="E61"/>
      <c r="F61" s="6"/>
      <c r="H61" s="25"/>
      <c r="I61" s="31"/>
      <c r="J61" s="32"/>
      <c r="L61" s="27"/>
      <c r="M61"/>
      <c r="N61" s="6"/>
      <c r="P61" s="25"/>
      <c r="Q61" s="31"/>
      <c r="R61" s="32"/>
      <c r="T61" s="27"/>
      <c r="V61" s="32"/>
    </row>
    <row r="62" spans="1:22" x14ac:dyDescent="0.4">
      <c r="A62" s="29">
        <v>392.2</v>
      </c>
      <c r="B62" s="15" t="s">
        <v>84</v>
      </c>
      <c r="D62" s="31">
        <v>73386.600000000006</v>
      </c>
      <c r="E62"/>
      <c r="F62" s="6" t="s">
        <v>85</v>
      </c>
      <c r="H62" s="25">
        <v>10</v>
      </c>
      <c r="I62" s="31"/>
      <c r="J62" s="32">
        <f>ROUND(D62*L62/100,0)</f>
        <v>3302</v>
      </c>
      <c r="L62" s="27">
        <v>4.5</v>
      </c>
      <c r="M62"/>
      <c r="N62" s="6" t="s">
        <v>122</v>
      </c>
      <c r="P62" s="25">
        <v>10</v>
      </c>
      <c r="Q62" s="31"/>
      <c r="R62" s="32">
        <v>485</v>
      </c>
      <c r="T62" s="27">
        <v>0.66</v>
      </c>
      <c r="V62" s="32">
        <f>R62-J62</f>
        <v>-2817</v>
      </c>
    </row>
    <row r="63" spans="1:22" x14ac:dyDescent="0.4">
      <c r="A63" s="29"/>
      <c r="B63" s="15"/>
      <c r="D63" s="31"/>
      <c r="E63"/>
      <c r="F63" s="6"/>
      <c r="H63" s="25"/>
      <c r="I63" s="31"/>
      <c r="J63" s="32"/>
      <c r="L63" s="27"/>
      <c r="M63"/>
      <c r="N63" s="6"/>
      <c r="P63" s="25"/>
      <c r="Q63" s="31"/>
      <c r="R63" s="32"/>
      <c r="T63" s="27"/>
      <c r="V63" s="32"/>
    </row>
    <row r="64" spans="1:22" x14ac:dyDescent="0.4">
      <c r="A64" s="29">
        <v>394</v>
      </c>
      <c r="B64" s="15" t="s">
        <v>86</v>
      </c>
      <c r="D64" s="31">
        <v>7928161.4400000004</v>
      </c>
      <c r="E64"/>
      <c r="F64" s="6" t="s">
        <v>87</v>
      </c>
      <c r="H64" s="25">
        <v>0</v>
      </c>
      <c r="I64" s="31"/>
      <c r="J64" s="32">
        <f>ROUND(D64*L64/100,0)</f>
        <v>317126</v>
      </c>
      <c r="L64" s="27">
        <v>4</v>
      </c>
      <c r="M64"/>
      <c r="N64" s="6" t="s">
        <v>87</v>
      </c>
      <c r="P64" s="25">
        <v>0</v>
      </c>
      <c r="Q64" s="31"/>
      <c r="R64" s="32">
        <v>317452</v>
      </c>
      <c r="T64" s="27">
        <v>4</v>
      </c>
      <c r="V64" s="32">
        <f t="shared" ref="V64:V66" si="5">R64-J64</f>
        <v>326</v>
      </c>
    </row>
    <row r="65" spans="1:22" x14ac:dyDescent="0.4">
      <c r="A65" s="29">
        <v>396</v>
      </c>
      <c r="B65" s="15" t="s">
        <v>88</v>
      </c>
      <c r="D65" s="31">
        <v>185547</v>
      </c>
      <c r="E65"/>
      <c r="F65" s="6" t="s">
        <v>89</v>
      </c>
      <c r="H65" s="25">
        <v>20</v>
      </c>
      <c r="I65" s="31"/>
      <c r="J65" s="32">
        <f>ROUND(D65*L65/100,0)</f>
        <v>7812</v>
      </c>
      <c r="L65" s="27">
        <v>4.21</v>
      </c>
      <c r="M65"/>
      <c r="N65" s="6" t="s">
        <v>123</v>
      </c>
      <c r="P65" s="25">
        <v>20</v>
      </c>
      <c r="Q65" s="31"/>
      <c r="R65" s="32">
        <v>0</v>
      </c>
      <c r="T65" s="27">
        <v>0</v>
      </c>
      <c r="U65" s="1" t="s">
        <v>90</v>
      </c>
      <c r="V65" s="32">
        <f t="shared" si="5"/>
        <v>-7812</v>
      </c>
    </row>
    <row r="66" spans="1:22" x14ac:dyDescent="0.4">
      <c r="A66" s="29">
        <v>398</v>
      </c>
      <c r="B66" s="15" t="s">
        <v>91</v>
      </c>
      <c r="D66" s="33">
        <v>78342.09</v>
      </c>
      <c r="E66"/>
      <c r="F66" s="6" t="s">
        <v>92</v>
      </c>
      <c r="H66" s="25">
        <v>0</v>
      </c>
      <c r="I66" s="31"/>
      <c r="J66" s="34">
        <f>ROUND(D66*L66/100,0)</f>
        <v>5225</v>
      </c>
      <c r="L66" s="27">
        <v>6.67</v>
      </c>
      <c r="M66"/>
      <c r="N66" s="6" t="s">
        <v>92</v>
      </c>
      <c r="P66" s="25">
        <v>0</v>
      </c>
      <c r="Q66" s="31"/>
      <c r="R66" s="34">
        <v>5224</v>
      </c>
      <c r="T66" s="27">
        <v>6.67</v>
      </c>
      <c r="V66" s="34">
        <f t="shared" si="5"/>
        <v>-1</v>
      </c>
    </row>
    <row r="67" spans="1:22" x14ac:dyDescent="0.4">
      <c r="A67" s="29"/>
      <c r="B67" s="15"/>
      <c r="D67" s="31"/>
      <c r="E67"/>
      <c r="F67" s="6"/>
      <c r="H67" s="25"/>
      <c r="I67" s="31"/>
      <c r="J67" s="32"/>
      <c r="L67" s="27"/>
      <c r="M67"/>
      <c r="N67" s="6"/>
      <c r="P67" s="25"/>
      <c r="Q67" s="31"/>
      <c r="R67" s="32"/>
      <c r="T67" s="27"/>
      <c r="V67" s="32"/>
    </row>
    <row r="68" spans="1:22" s="17" customFormat="1" x14ac:dyDescent="0.4">
      <c r="A68" s="38" t="s">
        <v>93</v>
      </c>
      <c r="B68" s="16"/>
      <c r="D68" s="39">
        <f>SUBTOTAL(9,D57:D67)</f>
        <v>10423281.960000001</v>
      </c>
      <c r="E68"/>
      <c r="F68" s="6"/>
      <c r="G68" s="2"/>
      <c r="H68" s="25"/>
      <c r="I68" s="31"/>
      <c r="J68" s="40">
        <f>SUBTOTAL(9,J55:J67)</f>
        <v>524678</v>
      </c>
      <c r="L68" s="23">
        <v>5.03</v>
      </c>
      <c r="M68" s="16"/>
      <c r="N68" s="5"/>
      <c r="O68" s="9"/>
      <c r="P68" s="21"/>
      <c r="R68" s="40">
        <f>SUBTOTAL(9,R57:R67)</f>
        <v>514409</v>
      </c>
      <c r="T68" s="27">
        <f>ROUND(R68/D68*100,2)</f>
        <v>4.9400000000000004</v>
      </c>
      <c r="V68" s="40">
        <f>SUBTOTAL(9,V55:V67)</f>
        <v>-10269</v>
      </c>
    </row>
    <row r="69" spans="1:22" x14ac:dyDescent="0.4">
      <c r="A69" s="29"/>
      <c r="B69" s="15"/>
      <c r="D69" s="43"/>
      <c r="E69"/>
      <c r="F69" s="6"/>
      <c r="H69" s="25"/>
      <c r="I69" s="31"/>
      <c r="J69" s="32"/>
      <c r="L69" s="27"/>
      <c r="M69"/>
      <c r="N69" s="6"/>
      <c r="P69" s="25"/>
      <c r="R69" s="44"/>
      <c r="T69" s="27"/>
      <c r="V69" s="32"/>
    </row>
    <row r="70" spans="1:22" s="17" customFormat="1" x14ac:dyDescent="0.4">
      <c r="A70" s="38" t="s">
        <v>94</v>
      </c>
      <c r="D70" s="39"/>
      <c r="E70" s="16"/>
      <c r="F70" s="5"/>
      <c r="G70" s="9"/>
      <c r="H70" s="21"/>
      <c r="J70" s="40"/>
      <c r="L70" s="23"/>
      <c r="M70" s="45"/>
      <c r="N70" s="5"/>
      <c r="O70" s="9"/>
      <c r="P70" s="21"/>
      <c r="R70" s="40"/>
      <c r="T70" s="23"/>
      <c r="V70" s="40"/>
    </row>
    <row r="71" spans="1:22" x14ac:dyDescent="0.4">
      <c r="A71" s="29"/>
      <c r="D71" s="31"/>
      <c r="E71"/>
      <c r="F71" s="6"/>
      <c r="H71" s="25"/>
      <c r="J71" s="44"/>
      <c r="L71" s="27"/>
      <c r="M71" s="37"/>
      <c r="N71" s="6"/>
      <c r="P71" s="25"/>
      <c r="R71" s="32"/>
      <c r="T71" s="27"/>
      <c r="V71" s="44"/>
    </row>
    <row r="72" spans="1:22" x14ac:dyDescent="0.4">
      <c r="A72" s="29">
        <v>391.1</v>
      </c>
      <c r="B72" s="1" t="s">
        <v>95</v>
      </c>
      <c r="D72" s="31"/>
      <c r="E72" s="45"/>
      <c r="F72" s="5"/>
      <c r="G72" s="9"/>
      <c r="H72" s="21"/>
      <c r="I72" s="17"/>
      <c r="J72" s="44">
        <v>58331</v>
      </c>
      <c r="K72" s="1" t="s">
        <v>96</v>
      </c>
      <c r="L72" s="27"/>
      <c r="M72" s="37"/>
      <c r="N72" s="6"/>
      <c r="P72" s="25"/>
      <c r="R72" s="44">
        <v>3527</v>
      </c>
      <c r="S72" s="1" t="s">
        <v>96</v>
      </c>
      <c r="T72" s="27"/>
      <c r="V72" s="44">
        <f t="shared" ref="V72:V75" si="6">R72-J72</f>
        <v>-54804</v>
      </c>
    </row>
    <row r="73" spans="1:22" x14ac:dyDescent="0.4">
      <c r="A73" s="29">
        <v>391.12</v>
      </c>
      <c r="B73" s="1" t="s">
        <v>97</v>
      </c>
      <c r="D73" s="31"/>
      <c r="E73" s="37"/>
      <c r="F73" s="6"/>
      <c r="H73" s="25"/>
      <c r="J73" s="44">
        <v>6312</v>
      </c>
      <c r="K73" s="1" t="s">
        <v>96</v>
      </c>
      <c r="L73" s="27"/>
      <c r="M73" s="37"/>
      <c r="N73" s="6"/>
      <c r="P73" s="25"/>
      <c r="R73" s="44">
        <v>13790</v>
      </c>
      <c r="S73" s="1" t="s">
        <v>96</v>
      </c>
      <c r="T73" s="27"/>
      <c r="V73" s="44">
        <f t="shared" si="6"/>
        <v>7478</v>
      </c>
    </row>
    <row r="74" spans="1:22" x14ac:dyDescent="0.4">
      <c r="A74" s="29">
        <v>394</v>
      </c>
      <c r="B74" s="15" t="s">
        <v>86</v>
      </c>
      <c r="D74" s="31"/>
      <c r="E74" s="37"/>
      <c r="F74" s="6"/>
      <c r="H74" s="25"/>
      <c r="J74" s="32">
        <v>-14133</v>
      </c>
      <c r="K74" s="1" t="s">
        <v>96</v>
      </c>
      <c r="L74" s="27"/>
      <c r="M74" s="37"/>
      <c r="N74" s="6"/>
      <c r="P74" s="25"/>
      <c r="R74" s="44">
        <v>-10914</v>
      </c>
      <c r="S74" s="1" t="s">
        <v>96</v>
      </c>
      <c r="T74" s="27"/>
      <c r="V74" s="32">
        <f t="shared" si="6"/>
        <v>3219</v>
      </c>
    </row>
    <row r="75" spans="1:22" x14ac:dyDescent="0.4">
      <c r="A75" s="29">
        <v>398</v>
      </c>
      <c r="B75" s="15" t="s">
        <v>91</v>
      </c>
      <c r="D75" s="31"/>
      <c r="E75" s="37"/>
      <c r="F75" s="6"/>
      <c r="H75" s="25"/>
      <c r="J75" s="34">
        <v>2286</v>
      </c>
      <c r="K75" s="1" t="s">
        <v>96</v>
      </c>
      <c r="L75" s="27"/>
      <c r="M75" s="37"/>
      <c r="N75" s="6"/>
      <c r="P75" s="25"/>
      <c r="R75" s="46">
        <v>1802</v>
      </c>
      <c r="S75" s="1" t="s">
        <v>96</v>
      </c>
      <c r="T75" s="27"/>
      <c r="V75" s="34">
        <f t="shared" si="6"/>
        <v>-484</v>
      </c>
    </row>
    <row r="76" spans="1:22" x14ac:dyDescent="0.4">
      <c r="A76" s="29"/>
      <c r="D76" s="31"/>
      <c r="E76" s="37"/>
      <c r="F76" s="6"/>
      <c r="H76" s="25"/>
      <c r="J76" s="32"/>
      <c r="L76" s="27"/>
      <c r="M76" s="37"/>
      <c r="N76" s="6"/>
      <c r="P76" s="25"/>
      <c r="R76" s="32"/>
      <c r="T76" s="27"/>
      <c r="V76" s="32"/>
    </row>
    <row r="77" spans="1:22" s="17" customFormat="1" x14ac:dyDescent="0.4">
      <c r="A77" s="38" t="s">
        <v>98</v>
      </c>
      <c r="B77" s="47"/>
      <c r="C77" s="21"/>
      <c r="E77" s="37"/>
      <c r="F77" s="6"/>
      <c r="G77" s="2"/>
      <c r="H77" s="25"/>
      <c r="I77" s="1"/>
      <c r="J77" s="48">
        <f>SUBTOTAL(9,J72:J76)</f>
        <v>52796</v>
      </c>
      <c r="K77" s="40"/>
      <c r="L77" s="18"/>
      <c r="N77" s="45"/>
      <c r="O77" s="5"/>
      <c r="P77" s="9"/>
      <c r="Q77" s="39"/>
      <c r="R77" s="48">
        <f>SUBTOTAL(9,R72:R76)</f>
        <v>8205</v>
      </c>
      <c r="S77" s="40"/>
      <c r="T77" s="18"/>
      <c r="U77" s="20"/>
      <c r="V77" s="48">
        <f>SUBTOTAL(9,V72:V76)</f>
        <v>-44591</v>
      </c>
    </row>
    <row r="78" spans="1:22" x14ac:dyDescent="0.4">
      <c r="A78" s="29"/>
      <c r="B78" s="28"/>
      <c r="C78" s="25"/>
      <c r="E78" s="37"/>
      <c r="F78" s="6"/>
      <c r="H78" s="25"/>
      <c r="J78" s="32"/>
      <c r="K78" s="32"/>
      <c r="L78" s="19"/>
      <c r="N78" s="37"/>
      <c r="O78" s="6"/>
      <c r="P78" s="2"/>
      <c r="Q78" s="31"/>
      <c r="R78" s="32"/>
      <c r="S78" s="32"/>
      <c r="T78" s="19"/>
      <c r="U78" s="24"/>
      <c r="V78" s="32"/>
    </row>
    <row r="79" spans="1:22" s="17" customFormat="1" ht="15.4" thickBot="1" x14ac:dyDescent="0.45">
      <c r="A79" s="38" t="s">
        <v>99</v>
      </c>
      <c r="B79" s="16"/>
      <c r="D79" s="49">
        <f>SUBTOTAL(9,D16:D78)</f>
        <v>1043547573.4900002</v>
      </c>
      <c r="F79" s="45"/>
      <c r="G79" s="5"/>
      <c r="H79" s="9"/>
      <c r="I79" s="39"/>
      <c r="J79" s="50">
        <f>SUBTOTAL(9,J16:J78)</f>
        <v>30595935</v>
      </c>
      <c r="L79" s="23">
        <v>2.93</v>
      </c>
      <c r="M79" s="16"/>
      <c r="N79" s="5"/>
      <c r="O79" s="9"/>
      <c r="P79" s="21"/>
      <c r="R79" s="50">
        <f>SUBTOTAL(9,R16:R78)</f>
        <v>31860771</v>
      </c>
      <c r="T79" s="27">
        <f>ROUND(R79/D79*100,2)</f>
        <v>3.05</v>
      </c>
      <c r="V79" s="50">
        <f>SUBTOTAL(9,V16:V78)</f>
        <v>1264836</v>
      </c>
    </row>
    <row r="80" spans="1:22" ht="15.4" thickTop="1" x14ac:dyDescent="0.4">
      <c r="A80" s="29"/>
      <c r="B80" s="15"/>
      <c r="D80" s="31"/>
      <c r="F80" s="37"/>
      <c r="G80" s="6"/>
      <c r="H80" s="2"/>
      <c r="I80" s="31"/>
      <c r="J80" s="32"/>
      <c r="L80" s="27"/>
      <c r="M80"/>
      <c r="N80" s="6"/>
      <c r="P80" s="25"/>
      <c r="R80" s="32"/>
      <c r="T80" s="27"/>
      <c r="V80" s="32"/>
    </row>
    <row r="81" spans="1:22" s="17" customFormat="1" x14ac:dyDescent="0.4">
      <c r="A81" s="41" t="s">
        <v>100</v>
      </c>
      <c r="D81" s="39" t="s">
        <v>101</v>
      </c>
      <c r="E81" s="16"/>
      <c r="F81" s="5"/>
      <c r="G81" s="9"/>
      <c r="H81" s="21"/>
      <c r="J81" s="40"/>
      <c r="L81" s="23"/>
      <c r="M81" s="16"/>
      <c r="N81" s="5"/>
      <c r="O81" s="9"/>
      <c r="P81" s="21"/>
      <c r="R81" s="40"/>
      <c r="T81" s="23"/>
      <c r="V81" s="40"/>
    </row>
    <row r="82" spans="1:22" x14ac:dyDescent="0.4">
      <c r="A82" s="42"/>
      <c r="D82" s="31"/>
      <c r="E82"/>
      <c r="F82" s="6"/>
      <c r="H82" s="25"/>
      <c r="J82" s="32"/>
      <c r="L82" s="27"/>
      <c r="M82" s="15"/>
      <c r="N82" s="6"/>
      <c r="P82" s="25"/>
      <c r="R82" s="32"/>
      <c r="T82" s="27"/>
      <c r="V82" s="32"/>
    </row>
    <row r="83" spans="1:22" x14ac:dyDescent="0.4">
      <c r="A83" s="29">
        <v>303</v>
      </c>
      <c r="B83" s="1" t="s">
        <v>102</v>
      </c>
      <c r="D83" s="31">
        <v>16619257.149999995</v>
      </c>
      <c r="E83" s="16"/>
      <c r="F83" s="5"/>
      <c r="G83" s="9"/>
      <c r="H83" s="21"/>
      <c r="I83" s="17"/>
      <c r="J83" s="32">
        <v>3061793</v>
      </c>
      <c r="L83" s="51" t="s">
        <v>103</v>
      </c>
      <c r="M83" s="15"/>
      <c r="N83" s="6"/>
      <c r="P83" s="25"/>
      <c r="R83" s="32">
        <v>3041324</v>
      </c>
      <c r="T83" s="51" t="s">
        <v>103</v>
      </c>
      <c r="V83" s="32">
        <f t="shared" ref="V83:V86" si="7">R83-J83</f>
        <v>-20469</v>
      </c>
    </row>
    <row r="84" spans="1:22" x14ac:dyDescent="0.4">
      <c r="A84" s="29">
        <v>303.99</v>
      </c>
      <c r="B84" s="1" t="s">
        <v>104</v>
      </c>
      <c r="D84" s="31">
        <v>10378534.85</v>
      </c>
      <c r="E84" s="15"/>
      <c r="F84" s="6"/>
      <c r="H84" s="25"/>
      <c r="J84" s="32">
        <v>769442</v>
      </c>
      <c r="L84" s="51" t="s">
        <v>103</v>
      </c>
      <c r="M84" s="15"/>
      <c r="N84" s="6"/>
      <c r="P84" s="25"/>
      <c r="R84" s="32">
        <v>1811054</v>
      </c>
      <c r="T84" s="51" t="s">
        <v>103</v>
      </c>
      <c r="V84" s="32">
        <f t="shared" si="7"/>
        <v>1041612</v>
      </c>
    </row>
    <row r="85" spans="1:22" x14ac:dyDescent="0.4">
      <c r="A85" s="29">
        <v>375.71</v>
      </c>
      <c r="B85" s="15" t="s">
        <v>105</v>
      </c>
      <c r="D85" s="31">
        <v>3974486.07</v>
      </c>
      <c r="E85" s="15"/>
      <c r="F85" s="6"/>
      <c r="H85" s="25"/>
      <c r="J85" s="32">
        <v>8188</v>
      </c>
      <c r="L85" s="51" t="s">
        <v>103</v>
      </c>
      <c r="N85" s="6"/>
      <c r="P85" s="25"/>
      <c r="R85" s="32">
        <v>140697</v>
      </c>
      <c r="T85" s="51" t="s">
        <v>103</v>
      </c>
      <c r="V85" s="32">
        <f t="shared" si="7"/>
        <v>132509</v>
      </c>
    </row>
    <row r="86" spans="1:22" x14ac:dyDescent="0.4">
      <c r="A86" s="29">
        <v>378.21</v>
      </c>
      <c r="B86" s="37" t="s">
        <v>106</v>
      </c>
      <c r="D86" s="33">
        <v>-771902.82000000007</v>
      </c>
      <c r="E86" s="15"/>
      <c r="F86" s="6"/>
      <c r="H86" s="25"/>
      <c r="J86" s="34">
        <v>-25903</v>
      </c>
      <c r="L86" s="51" t="s">
        <v>107</v>
      </c>
      <c r="N86" s="6"/>
      <c r="P86" s="25"/>
      <c r="R86" s="34">
        <v>-25903</v>
      </c>
      <c r="T86" s="51" t="s">
        <v>107</v>
      </c>
      <c r="V86" s="34">
        <f t="shared" si="7"/>
        <v>0</v>
      </c>
    </row>
    <row r="87" spans="1:22" x14ac:dyDescent="0.4">
      <c r="A87" s="29"/>
      <c r="B87" s="15"/>
      <c r="D87" s="31"/>
      <c r="F87" s="6"/>
      <c r="H87" s="25"/>
      <c r="J87" s="32"/>
      <c r="L87" s="51"/>
      <c r="N87" s="6"/>
      <c r="P87" s="25"/>
      <c r="R87" s="32"/>
      <c r="T87" s="51"/>
      <c r="V87" s="32"/>
    </row>
    <row r="88" spans="1:22" s="17" customFormat="1" x14ac:dyDescent="0.4">
      <c r="A88" s="38" t="s">
        <v>108</v>
      </c>
      <c r="B88" s="16"/>
      <c r="D88" s="39">
        <f>SUBTOTAL(9,D83:D87)</f>
        <v>30200375.249999993</v>
      </c>
      <c r="E88" s="1"/>
      <c r="F88" s="6"/>
      <c r="G88" s="2"/>
      <c r="H88" s="25"/>
      <c r="I88" s="1"/>
      <c r="J88" s="40">
        <f>SUBTOTAL(9,J83:J87)</f>
        <v>3813520</v>
      </c>
      <c r="L88" s="52"/>
      <c r="N88" s="5"/>
      <c r="O88" s="9"/>
      <c r="P88" s="21"/>
      <c r="R88" s="40">
        <f>SUBTOTAL(9,R83:R87)</f>
        <v>4967172</v>
      </c>
      <c r="T88" s="52"/>
      <c r="V88" s="40">
        <f>SUBTOTAL(9,V83:V87)</f>
        <v>1153652</v>
      </c>
    </row>
    <row r="89" spans="1:22" x14ac:dyDescent="0.4">
      <c r="A89" s="42"/>
      <c r="B89" s="1" t="s">
        <v>52</v>
      </c>
      <c r="D89" s="31"/>
      <c r="F89" s="6"/>
      <c r="H89" s="25"/>
      <c r="J89" s="32"/>
      <c r="L89" s="51"/>
      <c r="M89" s="15"/>
      <c r="N89" s="6"/>
      <c r="P89" s="25"/>
      <c r="R89" s="32"/>
      <c r="T89" s="51"/>
    </row>
    <row r="90" spans="1:22" s="17" customFormat="1" x14ac:dyDescent="0.4">
      <c r="A90" s="41" t="s">
        <v>109</v>
      </c>
      <c r="B90" s="16"/>
      <c r="D90" s="39"/>
      <c r="F90" s="5"/>
      <c r="G90" s="9"/>
      <c r="H90" s="21"/>
      <c r="J90" s="40"/>
      <c r="L90" s="23"/>
      <c r="M90" s="16"/>
      <c r="N90" s="5"/>
      <c r="O90" s="9"/>
      <c r="P90" s="21"/>
      <c r="R90" s="40"/>
      <c r="T90" s="23"/>
    </row>
    <row r="91" spans="1:22" x14ac:dyDescent="0.4">
      <c r="A91" s="42"/>
      <c r="B91" s="15"/>
      <c r="D91" s="31"/>
      <c r="E91" s="15"/>
      <c r="F91" s="6"/>
      <c r="H91" s="25"/>
      <c r="J91" s="32"/>
      <c r="L91" s="27"/>
      <c r="M91" s="15"/>
      <c r="N91" s="6"/>
      <c r="P91" s="25"/>
      <c r="R91" s="32"/>
      <c r="T91" s="27"/>
    </row>
    <row r="92" spans="1:22" x14ac:dyDescent="0.4">
      <c r="A92" s="29">
        <v>301</v>
      </c>
      <c r="B92" s="1" t="s">
        <v>110</v>
      </c>
      <c r="D92" s="31">
        <v>521.20000000000005</v>
      </c>
      <c r="E92" s="16"/>
      <c r="F92" s="5"/>
      <c r="G92" s="9"/>
      <c r="H92" s="21"/>
      <c r="I92" s="17"/>
      <c r="J92" s="32"/>
      <c r="L92" s="27"/>
      <c r="N92" s="6"/>
      <c r="P92" s="25"/>
      <c r="R92" s="32"/>
      <c r="T92" s="27"/>
    </row>
    <row r="93" spans="1:22" x14ac:dyDescent="0.4">
      <c r="A93" s="29">
        <v>374.1</v>
      </c>
      <c r="B93" s="1" t="s">
        <v>111</v>
      </c>
      <c r="D93" s="33">
        <v>865477.56</v>
      </c>
      <c r="E93" s="15"/>
      <c r="F93" s="6"/>
      <c r="H93" s="25"/>
      <c r="J93" s="32"/>
      <c r="L93" s="27"/>
      <c r="M93" s="15"/>
      <c r="N93" s="6"/>
      <c r="P93" s="25"/>
      <c r="R93" s="32"/>
      <c r="T93" s="27"/>
    </row>
    <row r="94" spans="1:22" x14ac:dyDescent="0.4">
      <c r="A94" s="42"/>
      <c r="B94" s="15"/>
      <c r="D94" s="31"/>
      <c r="E94" s="15"/>
      <c r="F94" s="6"/>
      <c r="H94" s="25"/>
      <c r="J94" s="32"/>
      <c r="L94" s="27"/>
      <c r="M94" s="15"/>
      <c r="N94" s="6"/>
      <c r="P94" s="25"/>
      <c r="R94" s="32"/>
      <c r="T94" s="27"/>
    </row>
    <row r="95" spans="1:22" s="17" customFormat="1" x14ac:dyDescent="0.4">
      <c r="A95" s="16" t="s">
        <v>112</v>
      </c>
      <c r="B95" s="16"/>
      <c r="D95" s="53">
        <f>SUBTOTAL(9,D92:D94)</f>
        <v>865998.76</v>
      </c>
      <c r="E95" s="15"/>
      <c r="F95" s="6"/>
      <c r="G95" s="2"/>
      <c r="H95" s="25"/>
      <c r="I95" s="1"/>
      <c r="J95" s="40"/>
      <c r="L95" s="23"/>
      <c r="M95" s="16"/>
      <c r="N95" s="5"/>
      <c r="O95" s="9"/>
      <c r="P95" s="21"/>
      <c r="R95" s="40"/>
      <c r="T95" s="23"/>
    </row>
    <row r="96" spans="1:22" ht="15.4" x14ac:dyDescent="0.45">
      <c r="A96" s="15"/>
      <c r="B96" s="15"/>
      <c r="D96" s="31"/>
      <c r="E96" s="15"/>
      <c r="F96" s="6"/>
      <c r="H96" s="25"/>
      <c r="J96" s="32"/>
      <c r="L96" s="27"/>
      <c r="M96" s="54"/>
      <c r="N96" s="6"/>
      <c r="P96" s="25"/>
      <c r="R96" s="32"/>
      <c r="T96" s="27"/>
    </row>
    <row r="97" spans="1:22" s="17" customFormat="1" ht="15.4" thickBot="1" x14ac:dyDescent="0.45">
      <c r="A97" s="47" t="s">
        <v>113</v>
      </c>
      <c r="B97" s="16"/>
      <c r="D97" s="49">
        <f>SUBTOTAL(9,D17:D96)</f>
        <v>1074613947.5000002</v>
      </c>
      <c r="E97" s="16"/>
      <c r="F97" s="5"/>
      <c r="G97" s="9"/>
      <c r="H97" s="21"/>
      <c r="J97" s="50">
        <f>SUBTOTAL(9,J17:J96)</f>
        <v>34409455</v>
      </c>
      <c r="K97" s="55"/>
      <c r="L97" s="40"/>
      <c r="M97" s="16"/>
      <c r="N97" s="5"/>
      <c r="O97" s="9"/>
      <c r="P97" s="56"/>
      <c r="R97" s="50">
        <f>SUBTOTAL(9,R17:R96)</f>
        <v>36827943</v>
      </c>
      <c r="T97" s="23"/>
      <c r="V97" s="50">
        <f>SUBTOTAL(9,V17:V96)</f>
        <v>2418488</v>
      </c>
    </row>
    <row r="98" spans="1:22" ht="15.75" thickTop="1" x14ac:dyDescent="0.45">
      <c r="A98" s="28"/>
      <c r="B98" s="15"/>
      <c r="D98" s="43"/>
      <c r="E98" s="54"/>
      <c r="F98" s="6"/>
      <c r="H98" s="25"/>
      <c r="J98" s="44"/>
      <c r="L98" s="27"/>
      <c r="M98" s="15"/>
      <c r="N98" s="6"/>
      <c r="P98" s="57"/>
      <c r="R98" s="44"/>
      <c r="T98" s="27"/>
    </row>
    <row r="99" spans="1:22" x14ac:dyDescent="0.4">
      <c r="A99" s="62" t="s">
        <v>45</v>
      </c>
      <c r="B99" s="15" t="s">
        <v>127</v>
      </c>
      <c r="E99" s="2"/>
      <c r="F99" s="26"/>
      <c r="H99" s="25"/>
      <c r="J99" s="44"/>
      <c r="L99" s="27"/>
      <c r="M99" s="15"/>
      <c r="N99" s="6"/>
      <c r="P99" s="57"/>
      <c r="R99" s="44"/>
      <c r="T99" s="27"/>
    </row>
    <row r="100" spans="1:22" x14ac:dyDescent="0.4">
      <c r="A100" s="62" t="s">
        <v>90</v>
      </c>
      <c r="B100" s="15" t="s">
        <v>130</v>
      </c>
      <c r="E100" s="2"/>
      <c r="F100" s="26"/>
      <c r="H100" s="25"/>
      <c r="J100" s="44"/>
      <c r="L100" s="27"/>
      <c r="M100" s="15"/>
      <c r="N100" s="6"/>
      <c r="P100" s="57"/>
      <c r="R100" s="44"/>
      <c r="T100" s="27"/>
    </row>
    <row r="101" spans="1:22" x14ac:dyDescent="0.4">
      <c r="A101" s="62"/>
      <c r="B101" s="15"/>
      <c r="D101" s="63" t="s">
        <v>128</v>
      </c>
      <c r="E101" s="2"/>
      <c r="F101" s="64" t="s">
        <v>129</v>
      </c>
      <c r="H101" s="25"/>
      <c r="J101" s="44"/>
      <c r="L101" s="27"/>
      <c r="M101" s="15"/>
      <c r="N101" s="6"/>
      <c r="P101" s="57"/>
      <c r="R101" s="44"/>
      <c r="T101" s="27"/>
    </row>
    <row r="102" spans="1:22" x14ac:dyDescent="0.4">
      <c r="A102" s="62"/>
      <c r="B102" s="15"/>
      <c r="D102" s="65">
        <v>396</v>
      </c>
      <c r="E102" s="65"/>
      <c r="F102" s="66">
        <v>4.21</v>
      </c>
      <c r="H102" s="25"/>
      <c r="J102" s="44"/>
      <c r="L102" s="27"/>
      <c r="M102" s="15"/>
      <c r="N102" s="6"/>
      <c r="P102" s="57"/>
      <c r="R102" s="44"/>
      <c r="T102" s="27"/>
    </row>
    <row r="103" spans="1:22" ht="15.4" x14ac:dyDescent="0.45">
      <c r="A103" s="62"/>
      <c r="B103" s="15"/>
      <c r="D103" s="43"/>
      <c r="E103" s="54"/>
      <c r="F103" s="6"/>
      <c r="H103" s="25"/>
      <c r="J103" s="44"/>
      <c r="L103" s="27"/>
      <c r="M103" s="15"/>
      <c r="N103" s="6"/>
      <c r="P103" s="57"/>
      <c r="R103" s="44"/>
      <c r="T103" s="27"/>
    </row>
    <row r="104" spans="1:22" x14ac:dyDescent="0.4">
      <c r="A104" s="62" t="s">
        <v>96</v>
      </c>
      <c r="B104" s="28" t="s">
        <v>124</v>
      </c>
      <c r="H104" s="26"/>
      <c r="P104" s="26"/>
    </row>
    <row r="105" spans="1:22" x14ac:dyDescent="0.4">
      <c r="A105" s="62" t="s">
        <v>103</v>
      </c>
      <c r="B105" s="1" t="s">
        <v>125</v>
      </c>
      <c r="D105" s="58"/>
      <c r="H105" s="26"/>
      <c r="P105" s="26"/>
      <c r="R105" s="59"/>
      <c r="V105" s="59"/>
    </row>
    <row r="106" spans="1:22" x14ac:dyDescent="0.4">
      <c r="A106" s="62" t="s">
        <v>107</v>
      </c>
      <c r="B106" s="1" t="s">
        <v>126</v>
      </c>
      <c r="D106" s="58"/>
      <c r="H106" s="26"/>
      <c r="M106" s="15"/>
      <c r="P106" s="26"/>
      <c r="R106" s="59"/>
      <c r="V106" s="59"/>
    </row>
    <row r="107" spans="1:22" x14ac:dyDescent="0.4">
      <c r="H107" s="26"/>
      <c r="M107" s="15"/>
      <c r="P107" s="26"/>
      <c r="V107" s="59"/>
    </row>
    <row r="108" spans="1:22" x14ac:dyDescent="0.4">
      <c r="H108" s="26"/>
      <c r="P108" s="26"/>
    </row>
    <row r="109" spans="1:22" x14ac:dyDescent="0.4">
      <c r="H109" s="26"/>
      <c r="M109" s="15"/>
      <c r="P109" s="26"/>
    </row>
    <row r="110" spans="1:22" x14ac:dyDescent="0.4">
      <c r="H110" s="26"/>
      <c r="P110" s="26"/>
    </row>
    <row r="111" spans="1:22" x14ac:dyDescent="0.4">
      <c r="H111" s="26"/>
      <c r="M111" s="15"/>
      <c r="P111" s="26"/>
    </row>
    <row r="112" spans="1:22" x14ac:dyDescent="0.4">
      <c r="H112" s="26"/>
      <c r="M112"/>
      <c r="P112" s="26"/>
    </row>
    <row r="113" spans="8:16" x14ac:dyDescent="0.4">
      <c r="H113" s="26"/>
      <c r="P113" s="26"/>
    </row>
    <row r="114" spans="8:16" x14ac:dyDescent="0.4">
      <c r="H114" s="26"/>
      <c r="P114" s="26"/>
    </row>
    <row r="115" spans="8:16" x14ac:dyDescent="0.4">
      <c r="H115" s="26"/>
      <c r="P115" s="26"/>
    </row>
    <row r="116" spans="8:16" x14ac:dyDescent="0.4">
      <c r="H116" s="26"/>
      <c r="P116" s="26"/>
    </row>
    <row r="117" spans="8:16" x14ac:dyDescent="0.4">
      <c r="H117" s="26"/>
      <c r="P117" s="26"/>
    </row>
    <row r="118" spans="8:16" x14ac:dyDescent="0.4">
      <c r="H118" s="26"/>
      <c r="P118" s="26"/>
    </row>
    <row r="119" spans="8:16" x14ac:dyDescent="0.4">
      <c r="H119" s="26"/>
      <c r="P119" s="26"/>
    </row>
    <row r="120" spans="8:16" x14ac:dyDescent="0.4">
      <c r="H120" s="26"/>
      <c r="P120" s="26"/>
    </row>
    <row r="121" spans="8:16" x14ac:dyDescent="0.4">
      <c r="H121" s="26"/>
      <c r="P121" s="26"/>
    </row>
    <row r="122" spans="8:16" x14ac:dyDescent="0.4">
      <c r="H122" s="26"/>
      <c r="P122" s="26"/>
    </row>
    <row r="123" spans="8:16" x14ac:dyDescent="0.4">
      <c r="H123" s="26"/>
      <c r="P123" s="26"/>
    </row>
    <row r="124" spans="8:16" x14ac:dyDescent="0.4">
      <c r="H124" s="26"/>
      <c r="P124" s="26"/>
    </row>
    <row r="125" spans="8:16" x14ac:dyDescent="0.4">
      <c r="H125" s="26"/>
      <c r="P125" s="26"/>
    </row>
    <row r="126" spans="8:16" x14ac:dyDescent="0.4">
      <c r="H126" s="26"/>
      <c r="P126" s="26"/>
    </row>
    <row r="127" spans="8:16" x14ac:dyDescent="0.4">
      <c r="H127" s="26"/>
      <c r="P127" s="26"/>
    </row>
    <row r="128" spans="8:16" x14ac:dyDescent="0.4">
      <c r="H128" s="26"/>
      <c r="P128" s="26"/>
    </row>
    <row r="129" spans="8:16" x14ac:dyDescent="0.4">
      <c r="H129" s="26"/>
      <c r="P129" s="26"/>
    </row>
    <row r="130" spans="8:16" x14ac:dyDescent="0.4">
      <c r="H130" s="26"/>
      <c r="P130" s="26"/>
    </row>
    <row r="131" spans="8:16" x14ac:dyDescent="0.4">
      <c r="H131" s="26"/>
      <c r="P131" s="26"/>
    </row>
    <row r="132" spans="8:16" x14ac:dyDescent="0.4">
      <c r="H132" s="26"/>
      <c r="P132" s="26"/>
    </row>
    <row r="133" spans="8:16" x14ac:dyDescent="0.4">
      <c r="H133" s="26"/>
      <c r="P133" s="26"/>
    </row>
    <row r="134" spans="8:16" x14ac:dyDescent="0.4">
      <c r="H134" s="26"/>
      <c r="P134" s="26"/>
    </row>
    <row r="135" spans="8:16" x14ac:dyDescent="0.4">
      <c r="H135" s="26"/>
      <c r="P135" s="26"/>
    </row>
    <row r="136" spans="8:16" x14ac:dyDescent="0.4">
      <c r="H136" s="26"/>
      <c r="P136" s="26"/>
    </row>
    <row r="137" spans="8:16" x14ac:dyDescent="0.4">
      <c r="H137" s="26"/>
      <c r="P137" s="26"/>
    </row>
    <row r="138" spans="8:16" x14ac:dyDescent="0.4">
      <c r="H138" s="26"/>
      <c r="P138" s="26"/>
    </row>
    <row r="139" spans="8:16" x14ac:dyDescent="0.4">
      <c r="H139" s="26"/>
      <c r="P139" s="26"/>
    </row>
    <row r="140" spans="8:16" x14ac:dyDescent="0.4">
      <c r="H140" s="26"/>
      <c r="P140" s="26"/>
    </row>
    <row r="141" spans="8:16" x14ac:dyDescent="0.4">
      <c r="H141" s="26"/>
      <c r="P141" s="26"/>
    </row>
    <row r="142" spans="8:16" x14ac:dyDescent="0.4">
      <c r="H142" s="26"/>
      <c r="P142" s="26"/>
    </row>
    <row r="143" spans="8:16" x14ac:dyDescent="0.4">
      <c r="H143" s="26"/>
      <c r="P143" s="26"/>
    </row>
    <row r="144" spans="8:16" x14ac:dyDescent="0.4">
      <c r="H144" s="26"/>
      <c r="P144" s="26"/>
    </row>
    <row r="145" spans="8:16" x14ac:dyDescent="0.4">
      <c r="H145" s="26"/>
      <c r="P145" s="26"/>
    </row>
    <row r="146" spans="8:16" x14ac:dyDescent="0.4">
      <c r="H146" s="26"/>
      <c r="P146" s="26"/>
    </row>
    <row r="147" spans="8:16" x14ac:dyDescent="0.4">
      <c r="H147" s="26"/>
      <c r="P147" s="26"/>
    </row>
    <row r="148" spans="8:16" x14ac:dyDescent="0.4">
      <c r="H148" s="26"/>
      <c r="P148" s="26"/>
    </row>
    <row r="149" spans="8:16" x14ac:dyDescent="0.4">
      <c r="H149" s="26"/>
      <c r="P149" s="26"/>
    </row>
    <row r="150" spans="8:16" x14ac:dyDescent="0.4">
      <c r="H150" s="26"/>
      <c r="P150" s="26"/>
    </row>
    <row r="151" spans="8:16" x14ac:dyDescent="0.4">
      <c r="H151" s="26"/>
      <c r="P151" s="26"/>
    </row>
    <row r="152" spans="8:16" x14ac:dyDescent="0.4">
      <c r="H152" s="26"/>
      <c r="P152" s="26"/>
    </row>
    <row r="153" spans="8:16" x14ac:dyDescent="0.4">
      <c r="H153" s="26"/>
      <c r="P153" s="26"/>
    </row>
    <row r="154" spans="8:16" x14ac:dyDescent="0.4">
      <c r="H154" s="26"/>
      <c r="P154" s="26"/>
    </row>
    <row r="155" spans="8:16" x14ac:dyDescent="0.4">
      <c r="H155" s="26"/>
      <c r="P155" s="26"/>
    </row>
    <row r="156" spans="8:16" x14ac:dyDescent="0.4">
      <c r="H156" s="26"/>
      <c r="P156" s="26"/>
    </row>
    <row r="157" spans="8:16" x14ac:dyDescent="0.4">
      <c r="H157" s="26"/>
      <c r="P157" s="26"/>
    </row>
    <row r="158" spans="8:16" x14ac:dyDescent="0.4">
      <c r="H158" s="26"/>
      <c r="P158" s="26"/>
    </row>
    <row r="159" spans="8:16" x14ac:dyDescent="0.4">
      <c r="H159" s="26"/>
      <c r="P159" s="26"/>
    </row>
    <row r="160" spans="8:16" x14ac:dyDescent="0.4">
      <c r="H160" s="26"/>
      <c r="P160" s="26"/>
    </row>
    <row r="161" spans="8:16" x14ac:dyDescent="0.4">
      <c r="H161" s="26"/>
      <c r="P161" s="26"/>
    </row>
    <row r="162" spans="8:16" x14ac:dyDescent="0.4">
      <c r="H162" s="26"/>
      <c r="P162" s="26"/>
    </row>
    <row r="163" spans="8:16" x14ac:dyDescent="0.4">
      <c r="H163" s="26"/>
      <c r="P163" s="26"/>
    </row>
    <row r="164" spans="8:16" x14ac:dyDescent="0.4">
      <c r="H164" s="26"/>
      <c r="P164" s="26"/>
    </row>
    <row r="165" spans="8:16" x14ac:dyDescent="0.4">
      <c r="H165" s="26"/>
      <c r="P165" s="26"/>
    </row>
    <row r="166" spans="8:16" x14ac:dyDescent="0.4">
      <c r="H166" s="26"/>
      <c r="P166" s="26"/>
    </row>
    <row r="167" spans="8:16" x14ac:dyDescent="0.4">
      <c r="H167" s="26"/>
      <c r="P167" s="26"/>
    </row>
    <row r="168" spans="8:16" x14ac:dyDescent="0.4">
      <c r="H168" s="26"/>
      <c r="P168" s="26"/>
    </row>
    <row r="169" spans="8:16" x14ac:dyDescent="0.4">
      <c r="H169" s="26"/>
      <c r="P169" s="26"/>
    </row>
    <row r="170" spans="8:16" x14ac:dyDescent="0.4">
      <c r="H170" s="26"/>
      <c r="P170" s="26"/>
    </row>
    <row r="171" spans="8:16" x14ac:dyDescent="0.4">
      <c r="H171" s="26"/>
      <c r="P171" s="26"/>
    </row>
    <row r="172" spans="8:16" x14ac:dyDescent="0.4">
      <c r="H172" s="26"/>
      <c r="P172" s="26"/>
    </row>
    <row r="173" spans="8:16" x14ac:dyDescent="0.4">
      <c r="H173" s="26"/>
      <c r="P173" s="26"/>
    </row>
    <row r="174" spans="8:16" x14ac:dyDescent="0.4">
      <c r="H174" s="26"/>
      <c r="P174" s="26"/>
    </row>
    <row r="175" spans="8:16" x14ac:dyDescent="0.4">
      <c r="H175" s="26"/>
      <c r="P175" s="26"/>
    </row>
    <row r="176" spans="8:16" x14ac:dyDescent="0.4">
      <c r="H176" s="26"/>
      <c r="P176" s="26"/>
    </row>
    <row r="177" spans="8:16" x14ac:dyDescent="0.4">
      <c r="H177" s="26"/>
      <c r="P177" s="26"/>
    </row>
    <row r="178" spans="8:16" x14ac:dyDescent="0.4">
      <c r="H178" s="26"/>
      <c r="P178" s="26"/>
    </row>
    <row r="179" spans="8:16" x14ac:dyDescent="0.4">
      <c r="H179" s="26"/>
      <c r="P179" s="26"/>
    </row>
    <row r="180" spans="8:16" x14ac:dyDescent="0.4">
      <c r="H180" s="26"/>
      <c r="P180" s="26"/>
    </row>
    <row r="181" spans="8:16" x14ac:dyDescent="0.4">
      <c r="H181" s="26"/>
      <c r="P181" s="26"/>
    </row>
    <row r="182" spans="8:16" x14ac:dyDescent="0.4">
      <c r="P182" s="26"/>
    </row>
    <row r="183" spans="8:16" x14ac:dyDescent="0.4">
      <c r="P183" s="26"/>
    </row>
    <row r="184" spans="8:16" x14ac:dyDescent="0.4">
      <c r="P184" s="26"/>
    </row>
    <row r="185" spans="8:16" x14ac:dyDescent="0.4">
      <c r="P185" s="26"/>
    </row>
    <row r="186" spans="8:16" x14ac:dyDescent="0.4">
      <c r="P186" s="26"/>
    </row>
    <row r="187" spans="8:16" x14ac:dyDescent="0.4">
      <c r="P187" s="26"/>
    </row>
    <row r="188" spans="8:16" x14ac:dyDescent="0.4">
      <c r="P188" s="26"/>
    </row>
    <row r="189" spans="8:16" x14ac:dyDescent="0.4">
      <c r="P189" s="26"/>
    </row>
    <row r="190" spans="8:16" x14ac:dyDescent="0.4">
      <c r="P190" s="26"/>
    </row>
    <row r="191" spans="8:16" x14ac:dyDescent="0.4">
      <c r="P191" s="26"/>
    </row>
    <row r="192" spans="8:16" x14ac:dyDescent="0.4">
      <c r="P192" s="26"/>
    </row>
    <row r="193" spans="16:16" x14ac:dyDescent="0.4">
      <c r="P193" s="26"/>
    </row>
    <row r="194" spans="16:16" x14ac:dyDescent="0.4">
      <c r="P194" s="26"/>
    </row>
    <row r="195" spans="16:16" x14ac:dyDescent="0.4">
      <c r="P195" s="26"/>
    </row>
    <row r="196" spans="16:16" x14ac:dyDescent="0.4">
      <c r="P196" s="26"/>
    </row>
    <row r="197" spans="16:16" x14ac:dyDescent="0.4">
      <c r="P197" s="26"/>
    </row>
    <row r="198" spans="16:16" x14ac:dyDescent="0.4">
      <c r="P198" s="26"/>
    </row>
    <row r="199" spans="16:16" x14ac:dyDescent="0.4">
      <c r="P199" s="26"/>
    </row>
    <row r="200" spans="16:16" x14ac:dyDescent="0.4">
      <c r="P200" s="26"/>
    </row>
    <row r="201" spans="16:16" x14ac:dyDescent="0.4">
      <c r="P201" s="26"/>
    </row>
    <row r="202" spans="16:16" x14ac:dyDescent="0.4">
      <c r="P202" s="26"/>
    </row>
  </sheetData>
  <pageMargins left="0.75" right="0.75" top="1" bottom="0.75" header="0.3" footer="0.3"/>
  <pageSetup scale="41" fitToHeight="0" orientation="landscape" r:id="rId1"/>
  <headerFooter alignWithMargins="0">
    <oddHeader>&amp;RKY PSC Case No. 2026-00099
AG 1-35
Attachment A
Respondent: John J. Spanos
Page &amp;P of &amp;N</oddHeader>
  </headerFooter>
  <rowBreaks count="1" manualBreakCount="1">
    <brk id="7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AG-1-35 Attachment</vt:lpstr>
      <vt:lpstr>'AG-1-35 Attachment'!Print_Area</vt:lpstr>
      <vt:lpstr>'AG-1-35 Attachment'!Print_Titles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 Neiderer</dc:creator>
  <cp:lastModifiedBy>Wozniak \ Julie \ C</cp:lastModifiedBy>
  <cp:lastPrinted>2026-03-09T12:27:39Z</cp:lastPrinted>
  <dcterms:created xsi:type="dcterms:W3CDTF">2026-03-09T11:50:41Z</dcterms:created>
  <dcterms:modified xsi:type="dcterms:W3CDTF">2026-07-04T15:17:10Z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2026-07-04T15:14:52Z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a7609e6f-5d02-4099-972c-7821cf36a02e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</Properties>
</file>