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PSC Staff\Set 1\Staff 01-07 Adv Exp, Misc Gen Exp, Oth Inc Deduct\"/>
    </mc:Choice>
  </mc:AlternateContent>
  <xr:revisionPtr revIDLastSave="0" documentId="13_ncr:1_{BB3319AB-4468-4483-9C65-A8C8C21C86FC}" xr6:coauthVersionLast="47" xr6:coauthVersionMax="47" xr10:uidLastSave="{00000000-0000-0000-0000-000000000000}"/>
  <bookViews>
    <workbookView xWindow="-120" yWindow="-120" windowWidth="29040" windowHeight="15840" xr2:uid="{5936EDC4-ECAF-42A0-9E3A-C09EF3053135}"/>
  </bookViews>
  <sheets>
    <sheet name="Att D - Detail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__">#REF!</definedName>
    <definedName name="\0">#REF!</definedName>
    <definedName name="\0_1">#N/A</definedName>
    <definedName name="\A" localSheetId="0">'[2]TRANSPORTS-revised'!#REF!</definedName>
    <definedName name="\A">'[2]TRANSPORTS-revised'!#REF!</definedName>
    <definedName name="\b">#REF!</definedName>
    <definedName name="\C" localSheetId="0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 localSheetId="0">'[3]E-2'!#REF!</definedName>
    <definedName name="\f">'[3]E-2'!#REF!</definedName>
    <definedName name="\g">#REF!</definedName>
    <definedName name="\h">#REF!</definedName>
    <definedName name="\I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 localSheetId="0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 localSheetId="0">'[3]E-2'!#REF!</definedName>
    <definedName name="\s">'[3]E-2'!#REF!</definedName>
    <definedName name="\t" localSheetId="0">#REF!</definedName>
    <definedName name="\t">#REF!</definedName>
    <definedName name="\V">#REF!</definedName>
    <definedName name="\x">#REF!</definedName>
    <definedName name="\y">#REF!</definedName>
    <definedName name="\z">#REF!</definedName>
    <definedName name="_">#REF!</definedName>
    <definedName name="_______________________________________________FIN03001">#REF!</definedName>
    <definedName name="______________________________________________FIN030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ALL2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ALL2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ALL2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ALL2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ALL2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ALL2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ALL2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row1">#REF!</definedName>
    <definedName name="________________________ALL2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row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ALL2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row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ALL2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row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ALL2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row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ALL2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row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ALL2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row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ALL2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row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ALL2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row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ALL2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row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ALL2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row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ALL2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row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ALL2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row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ALL2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YR1">#REF!</definedName>
    <definedName name="_________NYR2">#REF!</definedName>
    <definedName name="_________pg1">#REF!</definedName>
    <definedName name="_________pg2">#REF!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YR1">#REF!</definedName>
    <definedName name="________NYR2">#REF!</definedName>
    <definedName name="________pg1">#REF!</definedName>
    <definedName name="________pg2">#REF!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YR1">#REF!</definedName>
    <definedName name="______NYR2">#REF!</definedName>
    <definedName name="______pg1">#REF!</definedName>
    <definedName name="______pg2">#REF!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223">#REF!</definedName>
    <definedName name="_____ALL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223">#REF!</definedName>
    <definedName name="____ALL2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NYR1">#REF!</definedName>
    <definedName name="____NYR2">#REF!</definedName>
    <definedName name="____pg1">#REF!</definedName>
    <definedName name="____pg2">#REF!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223">#REF!</definedName>
    <definedName name="___ALL2">#REF!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INDEX_SHEET___ASAP_Utilities">#REF!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123Graph_A" hidden="1">#REF!</definedName>
    <definedName name="__123Graph_ARES_02" hidden="1">#REF!</definedName>
    <definedName name="__123Graph_B" hidden="1">#REF!</definedName>
    <definedName name="__123Graph_BRES_02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RES_02" hidden="1">#REF!</definedName>
    <definedName name="__223">#REF!</definedName>
    <definedName name="__ADJ24" localSheetId="0">#REF!</definedName>
    <definedName name="__ADJ24">#REF!</definedName>
    <definedName name="__ADJ25" localSheetId="0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Fed410">#REF!</definedName>
    <definedName name="__Fed41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IntlFixup" hidden="1">TRUE</definedName>
    <definedName name="__NYR1">#REF!</definedName>
    <definedName name="__NYR2">#REF!</definedName>
    <definedName name="__pg1">#REF!</definedName>
    <definedName name="__pg2">#REF!</definedName>
    <definedName name="__row1">#REF!</definedName>
    <definedName name="__SCH10">'[4]Rev Def Sum'!#REF!</definedName>
    <definedName name="__sch17">#REF!</definedName>
    <definedName name="__SCH33">'[5]SCHEDULE 33 A REV.'!$A$1:$H$67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07082010BudgetQueryOfAdditions">#REF!</definedName>
    <definedName name="_1_223">#REF!</definedName>
    <definedName name="_10TAXPROP">#REF!</definedName>
    <definedName name="_11GROSSTAX">#REF!</definedName>
    <definedName name="_12_31_2009">#REF!</definedName>
    <definedName name="_12_31_2010">#REF!</definedName>
    <definedName name="_121.00000___Non_Utility_Property">#REF!</definedName>
    <definedName name="_12FRANCTAX">#REF!</definedName>
    <definedName name="_13TAXFED">#REF!</definedName>
    <definedName name="_14DEBTINTEREST">#REF!</definedName>
    <definedName name="_15_223">#REF!</definedName>
    <definedName name="_171">#REF!</definedName>
    <definedName name="_186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QTR">#REF!</definedName>
    <definedName name="_1QTR_PROPANE">#REF!</definedName>
    <definedName name="_2_223">#REF!</definedName>
    <definedName name="_2_SUMMARY">#REF!</definedName>
    <definedName name="_2_SUMMARY10">#REF!</definedName>
    <definedName name="_2000">#REF!</definedName>
    <definedName name="_2003">#REF!</definedName>
    <definedName name="_223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55">#REF!</definedName>
    <definedName name="_255LEFT">#REF!</definedName>
    <definedName name="_255TITLE">#REF!</definedName>
    <definedName name="_282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QTR">#REF!</definedName>
    <definedName name="_2QTR_PROPANE">#REF!</definedName>
    <definedName name="_3_REV_LAG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GASPURCHASES">#REF!</definedName>
    <definedName name="_4QTR">#REF!</definedName>
    <definedName name="_4QTR_PROPANE">#REF!</definedName>
    <definedName name="_5A_NON_APP_GAS">#REF!</definedName>
    <definedName name="_5GP_TCO">#REF!</definedName>
    <definedName name="_5GP_TCOINPUT">#REF!</definedName>
    <definedName name="_6_PAYROLL_COST">#REF!</definedName>
    <definedName name="_7BENEFITS">#REF!</definedName>
    <definedName name="_8TAXPSC">#REF!</definedName>
    <definedName name="_9_PAY_TAXES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RANCH_\C_">#REF!</definedName>
    <definedName name="_BRANCH_\H_">#REF!</definedName>
    <definedName name="_BRANCH_\S_">#REF!</definedName>
    <definedName name="_Dist_Values" hidden="1">#REF!</definedName>
    <definedName name="_DOWN_2_">#REF!</definedName>
    <definedName name="_DOWN_5_">#REF!</definedName>
    <definedName name="_DOWN_7__UP_1_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FED410">#REF!</definedName>
    <definedName name="_FED411">#REF!</definedName>
    <definedName name="_Fill" hidden="1">#REF!</definedName>
    <definedName name="_xlnm._FilterDatabase" localSheetId="0" hidden="1">'Att D - Details'!$A$92:$J$155</definedName>
    <definedName name="_FIN01001">#REF!</definedName>
    <definedName name="_fin0101">#REF!</definedName>
    <definedName name="_FIN03001">#REF!</definedName>
    <definedName name="_FS_?__">#REF!</definedName>
    <definedName name="_FS_ESC_3_X_\TA" localSheetId="0">'[3]E-2'!#REF!</definedName>
    <definedName name="_FS_ESC_3_X_\TA">'[3]E-2'!#REF!</definedName>
    <definedName name="_FXD0111" localSheetId="0">#REF!</definedName>
    <definedName name="_FXD0111">#REF!</definedName>
    <definedName name="_FXD0151" localSheetId="0">#REF!</definedName>
    <definedName name="_FXD0151">#REF!</definedName>
    <definedName name="_FXD0212" localSheetId="0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HOME__APP1__LP">#REF!</definedName>
    <definedName name="_HOME__APP1__PC">'[3]E-2'!#REF!</definedName>
    <definedName name="_HOME__FS_ESC_3">'[3]E-2'!#REF!</definedName>
    <definedName name="_HOME__GOTO_AA1">#REF!</definedName>
    <definedName name="_HOME__GOTO_AA2">#REF!</definedName>
    <definedName name="_Key1" hidden="1">#REF!</definedName>
    <definedName name="_Key2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MENUBRANCH_MEN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NYR1">#REF!</definedName>
    <definedName name="_NYR2">#REF!</definedName>
    <definedName name="_Order1" hidden="1">255</definedName>
    <definedName name="_Order1_1" hidden="1">0</definedName>
    <definedName name="_Order2" hidden="1">255</definedName>
    <definedName name="_P">#REF!</definedName>
    <definedName name="_pg1">#REF!</definedName>
    <definedName name="_pg2">#REF!</definedName>
    <definedName name="_PRCRSA148..O17">'[3]E-2'!#REF!</definedName>
    <definedName name="_PRCRSAC1..AK46">#REF!</definedName>
    <definedName name="_PRCRSO1..Y60_G">#REF!</definedName>
    <definedName name="_PRCRSQ148..AE1">'[3]E-2'!#REF!</definedName>
    <definedName name="_QYY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S">#REF!</definedName>
    <definedName name="_sam1">#REF!</definedName>
    <definedName name="_SCH10">'[6]Rev Def Sum'!#REF!</definedName>
    <definedName name="_sch17" localSheetId="0">#REF!</definedName>
    <definedName name="_sch17">#REF!</definedName>
    <definedName name="_SCH33">'[7]SCHEDULE 33 A REV.'!$A$1:$H$67</definedName>
    <definedName name="_SCH6">#N/A</definedName>
    <definedName name="_Sort" hidden="1">#REF!</definedName>
    <definedName name="_ss1">#REF!</definedName>
    <definedName name="_ST410">#REF!</definedName>
    <definedName name="_ST411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UP_6_">#REF!</definedName>
    <definedName name="_WIT1">#REF!</definedName>
    <definedName name="_WIT6">#REF!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a" localSheetId="0" hidden="1">{"'Server Configuration'!$A$1:$DB$281"}</definedName>
    <definedName name="a" hidden="1">{"'Server Configuration'!$A$1:$DB$281"}</definedName>
    <definedName name="a_1" localSheetId="0" hidden="1">{"'Server Configuration'!$A$1:$DB$281"}</definedName>
    <definedName name="a_1" hidden="1">{"'Server Configuration'!$A$1:$DB$281"}</definedName>
    <definedName name="A_R_CAPCOMP">#REF!</definedName>
    <definedName name="A_R_DAILY">#REF!</definedName>
    <definedName name="A_R_DAILYSUPPOR">#REF!</definedName>
    <definedName name="A_R_WKSHT1">#REF!</definedName>
    <definedName name="A_R_WKST2">#REF!</definedName>
    <definedName name="AA">#REF!</definedName>
    <definedName name="above">OFFSET(!A1,-1,0)</definedName>
    <definedName name="AccessDatabase" hidden="1">"W:\DF\NISource\Studies\nipsco\Normalization Electric Merchant.mdb"</definedName>
    <definedName name="Accounts_Receivable">#REF!</definedName>
    <definedName name="ACCRUE">#REF!</definedName>
    <definedName name="ACCT106">#REF!</definedName>
    <definedName name="ACCT495">#REF!</definedName>
    <definedName name="ACCT904">#REF!</definedName>
    <definedName name="acctXref">#REF!</definedName>
    <definedName name="ACE">#REF!</definedName>
    <definedName name="ActDef">#REF!</definedName>
    <definedName name="Actinput">#REF!</definedName>
    <definedName name="Active">[8]Inputs!$B$4</definedName>
    <definedName name="ACTUAL">#REF!</definedName>
    <definedName name="ACTUAL_VOL" localSheetId="0">#REF!</definedName>
    <definedName name="ACTUAL_VOL">#REF!</definedName>
    <definedName name="actual3">#REF!</definedName>
    <definedName name="Actuals_3and9">#REF!</definedName>
    <definedName name="actuals5">#REF!</definedName>
    <definedName name="Actuals9">#REF!</definedName>
    <definedName name="Adams">#REF!</definedName>
    <definedName name="ADDBACK">#REF!</definedName>
    <definedName name="AddPMA" localSheetId="0">#REF!</definedName>
    <definedName name="AddPMA">#REF!</definedName>
    <definedName name="AddUSF" localSheetId="0">#REF!</definedName>
    <definedName name="AddUSF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MCF">#REF!</definedName>
    <definedName name="ADJMCF2">#REF!</definedName>
    <definedName name="adjno">[9]Sch1!$G$1</definedName>
    <definedName name="ADJSUM" localSheetId="0">#REF!</definedName>
    <definedName name="ADJSUM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eBal">#REF!</definedName>
    <definedName name="AGENCY_GASCOSTS" localSheetId="0">#REF!</definedName>
    <definedName name="AGENCY_GASCOSTS">#REF!</definedName>
    <definedName name="AGENCY_HISTORY" localSheetId="0">#REF!</definedName>
    <definedName name="AGENCY_HISTORY">#REF!</definedName>
    <definedName name="AGENCY_TRANSP">#REF!</definedName>
    <definedName name="ahahahahaha" localSheetId="0" hidden="1">{"'Server Configuration'!$A$1:$DB$281"}</definedName>
    <definedName name="ahahahahaha" hidden="1">{"'Server Configuration'!$A$1:$DB$281"}</definedName>
    <definedName name="ahahahahaha_1" localSheetId="0" hidden="1">{"'Server Configuration'!$A$1:$DB$281"}</definedName>
    <definedName name="ahahahahaha_1" hidden="1">{"'Server Configuration'!$A$1:$DB$281"}</definedName>
    <definedName name="ahahahahaha_2" localSheetId="0" hidden="1">{"'Server Configuration'!$A$1:$DB$281"}</definedName>
    <definedName name="ahahahahaha_2" hidden="1">{"'Server Configuration'!$A$1:$DB$281"}</definedName>
    <definedName name="Ainput2">'[10]L Graph (Data)'!$A$6:$DS$21</definedName>
    <definedName name="Ainputvol">'[11]L Graph (Data)'!$A$6:$DS$17</definedName>
    <definedName name="ali" localSheetId="0" hidden="1">{"'Server Configuration'!$A$1:$DB$281"}</definedName>
    <definedName name="ali" hidden="1">{"'Server Configuration'!$A$1:$DB$281"}</definedName>
    <definedName name="ALL">#REF!</definedName>
    <definedName name="AllData">OFFSET('[12]SLCs Due &amp; Recd'!$A$11,0,0,COUNTA('[12]SLCs Due &amp; Recd'!$B$1:$B$65536),COUNTA('[12]SLCs Due &amp; Recd'!$A$11:$IV$11))</definedName>
    <definedName name="ALLOC">[13]VLOOKUP!$A$2:$S$26</definedName>
    <definedName name="Alloc_87">#REF!</definedName>
    <definedName name="Alloc_HW">#REF!</definedName>
    <definedName name="Alloc_Life">#REF!</definedName>
    <definedName name="Alloc_Med">#REF!</definedName>
    <definedName name="Alloc_SERP">#REF!</definedName>
    <definedName name="alloctable">#REF!</definedName>
    <definedName name="ALLPAGES" localSheetId="0">#REF!</definedName>
    <definedName name="ALLPAGES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NGINC" localSheetId="0">#REF!</definedName>
    <definedName name="ANGINC">#REF!</definedName>
    <definedName name="ANNPCT" localSheetId="0">#REF!</definedName>
    <definedName name="ANNPCT">#REF!</definedName>
    <definedName name="ANNPCTANG">#REF!</definedName>
    <definedName name="Application_Fees">[8]Inputs!$B$50</definedName>
    <definedName name="AR" localSheetId="0">#REF!</definedName>
    <definedName name="AR">#REF!</definedName>
    <definedName name="ar_1">#REF!</definedName>
    <definedName name="arc">#REF!</definedName>
    <definedName name="arc_1">#REF!</definedName>
    <definedName name="arnt">#REF!</definedName>
    <definedName name="arnt_1">#REF!</definedName>
    <definedName name="art">#REF!</definedName>
    <definedName name="art_1">#REF!</definedName>
    <definedName name="ASD">'[14]GAAP TBYTD 2.28.2021'!$I$5</definedName>
    <definedName name="AuditIncomeStmt">#REF!</definedName>
    <definedName name="AUG_DEC">#REF!:#REF!</definedName>
    <definedName name="AUTO11" localSheetId="0">#REF!</definedName>
    <definedName name="AUTO11">#REF!</definedName>
    <definedName name="AUTO12" localSheetId="0">#REF!</definedName>
    <definedName name="AUTO12">#REF!</definedName>
    <definedName name="AUTO14" localSheetId="0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VG_BANK_BAL">[15]EXH10!$A$1:$J$47</definedName>
    <definedName name="Avg_Mo_pmt">[8]Inputs!$B$7</definedName>
    <definedName name="AVGrate">'[16]AVG FXrates'!$B$4:$F$47</definedName>
    <definedName name="b" localSheetId="0" hidden="1">{"'Server Configuration'!$A$1:$DB$281"}</definedName>
    <definedName name="b" hidden="1">{"'Server Configuration'!$A$1:$DB$281"}</definedName>
    <definedName name="b_1" localSheetId="0" hidden="1">{"'Server Configuration'!$A$1:$DB$281"}</definedName>
    <definedName name="b_1" hidden="1">{"'Server Configuration'!$A$1:$DB$281"}</definedName>
    <definedName name="bad_debt">#REF!</definedName>
    <definedName name="Bank">[17]Input!#REF!</definedName>
    <definedName name="base">#REF!</definedName>
    <definedName name="Baseline" localSheetId="0">#REF!</definedName>
    <definedName name="Baseline">#REF!</definedName>
    <definedName name="BatchIDMaster">#REF!</definedName>
    <definedName name="BB">#REF!</definedName>
    <definedName name="bdate">'[18]Oper Rev&amp;Exp by Accts C2.1A'!$A$4</definedName>
    <definedName name="Beg_Bal">#REF!</definedName>
    <definedName name="below">OFFSET(!A1,1,0)</definedName>
    <definedName name="BenefitAdj">#REF!</definedName>
    <definedName name="BENEFITS" localSheetId="0">#REF!</definedName>
    <definedName name="BENEFITS">#REF!</definedName>
    <definedName name="Binputrusum">'[10]L Graph (Data)'!$A$97:$DS$109</definedName>
    <definedName name="binputsum">'[11]L Graph (Data)'!$A$19:$DS$29</definedName>
    <definedName name="binputsumru">'[19]L Graph (Data)'!$A$91:$DS$105</definedName>
    <definedName name="binputvol">'[19]L Graph (Data)'!$A$21:$DS$34</definedName>
    <definedName name="BK_DEPR">#REF!</definedName>
    <definedName name="blip" localSheetId="0" hidden="1">{"'Server Configuration'!$A$1:$DB$281"}</definedName>
    <definedName name="blip" hidden="1">{"'Server Configuration'!$A$1:$DB$281"}</definedName>
    <definedName name="blip_1" localSheetId="0" hidden="1">{"'Server Configuration'!$A$1:$DB$281"}</definedName>
    <definedName name="blip_1" hidden="1">{"'Server Configuration'!$A$1:$DB$281"}</definedName>
    <definedName name="blip_2" localSheetId="0" hidden="1">{"'Server Configuration'!$A$1:$DB$281"}</definedName>
    <definedName name="blip_2" hidden="1">{"'Server Configuration'!$A$1:$DB$281"}</definedName>
    <definedName name="blort">#REF!</definedName>
    <definedName name="BMSGRADE">[20]Assumptions!$J$8:$J$21</definedName>
    <definedName name="BOB" localSheetId="0">#REF!</definedName>
    <definedName name="BOB">#REF!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[21]Input!$B$11</definedName>
    <definedName name="bu_name">#REF!</definedName>
    <definedName name="Budget">#REF!</definedName>
    <definedName name="bullshit">#REF!</definedName>
    <definedName name="bun">#REF!</definedName>
    <definedName name="Button_1">"Normalization_Electric_Merchant_Public_Auth_List"</definedName>
    <definedName name="button_area_1">#REF!</definedName>
    <definedName name="ByTower" localSheetId="0">#REF!</definedName>
    <definedName name="ByTower">#REF!</definedName>
    <definedName name="CALDEN" localSheetId="0">#REF!</definedName>
    <definedName name="CALDEN">#REF!</definedName>
    <definedName name="Cap_Structure" localSheetId="0">#REF!</definedName>
    <definedName name="Cap_Structure">#REF!</definedName>
    <definedName name="case">'[22]B-1 p.1 Summary (Base)'!$A$2</definedName>
    <definedName name="CC">#REF!</definedName>
    <definedName name="CCCfeeadj">'[11]L Graph (Data)'!$A$410:$DS$457</definedName>
    <definedName name="CCCvoladj">'[11]L Graph (Data)'!$A$359:$DS$406</definedName>
    <definedName name="CCT">#REF!</definedName>
    <definedName name="celltips_area">#REF!</definedName>
    <definedName name="Central_Call_Handling_Charge">'[23]Router Configuration'!$S$1</definedName>
    <definedName name="CH_COS">#REF!</definedName>
    <definedName name="chance">#REF!</definedName>
    <definedName name="CHART32" localSheetId="0">#REF!</definedName>
    <definedName name="CHART32">#REF!</definedName>
    <definedName name="CHART34" localSheetId="0">#REF!</definedName>
    <definedName name="CHART34">#REF!</definedName>
    <definedName name="CHART35" localSheetId="0">#REF!</definedName>
    <definedName name="CHART35">#REF!</definedName>
    <definedName name="CHART37">#REF!</definedName>
    <definedName name="CHART38">#REF!</definedName>
    <definedName name="CInputChg">'[10]L Graph (Data)'!$A$41:$IV$56</definedName>
    <definedName name="Cinputvol">'[19]L Graph (Data)'!$A$38:$DS$51</definedName>
    <definedName name="Clarification" localSheetId="0">#REF!</definedName>
    <definedName name="Clarification">#REF!</definedName>
    <definedName name="co">'[22]Index A'!$A$10</definedName>
    <definedName name="COA">#REF!</definedName>
    <definedName name="col">#REF!</definedName>
    <definedName name="COLUMBIA_GAS_OF_OHIO__INC.">#REF!</definedName>
    <definedName name="COLUMN1" localSheetId="0">#REF!</definedName>
    <definedName name="COLUMN1">#REF!</definedName>
    <definedName name="COLUMN2" localSheetId="0">#REF!</definedName>
    <definedName name="COLUMN2">#REF!</definedName>
    <definedName name="COMBINE">#REF!</definedName>
    <definedName name="CommCodeFamilyCodeTbl">#REF!</definedName>
    <definedName name="CommCodeMaster">#REF!</definedName>
    <definedName name="Commodity">[17]Input!$C$10</definedName>
    <definedName name="CommResTbl">#REF!</definedName>
    <definedName name="CompACEData">#REF!</definedName>
    <definedName name="Companies" localSheetId="0">#REF!</definedName>
    <definedName name="Companies">#REF!</definedName>
    <definedName name="company">'[18]Operating Income Summary C-1'!$A$1</definedName>
    <definedName name="Company_Group">#REF!</definedName>
    <definedName name="Company_Name">#REF!</definedName>
    <definedName name="CompanyCodeMaster">#REF!</definedName>
    <definedName name="CompanyName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RANGE">#REF!</definedName>
    <definedName name="COMROWS">#REF!</definedName>
    <definedName name="CONAME">[17]B!$A$1</definedName>
    <definedName name="CONS_LEFT">#REF!</definedName>
    <definedName name="CONS_TOP">#REF!</definedName>
    <definedName name="CONSOLIDATED">#REF!</definedName>
    <definedName name="CONTENTS" localSheetId="0">#REF!</definedName>
    <definedName name="CONTENTS">#REF!</definedName>
    <definedName name="ContInput">#REF!</definedName>
    <definedName name="COPY">#REF!</definedName>
    <definedName name="CORP">#REF!</definedName>
    <definedName name="CountyTable">#REF!</definedName>
    <definedName name="CoverDate">#REF!</definedName>
    <definedName name="CPG">#REF!</definedName>
    <definedName name="CR_RANGE">#REF!</definedName>
    <definedName name="crap" localSheetId="0" hidden="1">#REF!</definedName>
    <definedName name="crap" hidden="1">#REF!</definedName>
    <definedName name="_xlnm.Criteria">#REF!</definedName>
    <definedName name="Criteria_MI">#REF!</definedName>
    <definedName name="Criteria_mI2">#REF!</definedName>
    <definedName name="Criticality" localSheetId="0">#REF!</definedName>
    <definedName name="Criticality">#REF!</definedName>
    <definedName name="Cum_Int">#REF!</definedName>
    <definedName name="curr_cust_pmts">'[8]Payment Calculation'!$C$24</definedName>
    <definedName name="current">#REF!</definedName>
    <definedName name="Current_Assets">#REF!</definedName>
    <definedName name="Current_Liabilities">#REF!</definedName>
    <definedName name="CUSTCHG" localSheetId="0">#REF!</definedName>
    <definedName name="CUSTCHG">#REF!</definedName>
    <definedName name="CUSTCOM32" localSheetId="0">#REF!</definedName>
    <definedName name="CUSTCOM32">#REF!</definedName>
    <definedName name="CUSTCOM34" localSheetId="0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WC">'[6]Rev Def Sum'!#REF!</definedName>
    <definedName name="CWC_12_96" localSheetId="0">#REF!</definedName>
    <definedName name="CWC_12_96">#REF!</definedName>
    <definedName name="CWC_12_97" localSheetId="0">#REF!</definedName>
    <definedName name="CWC_12_97">#REF!</definedName>
    <definedName name="CWC_9_97" localSheetId="0">#REF!</definedName>
    <definedName name="CWC_9_97">#REF!</definedName>
    <definedName name="CYR">#REF!</definedName>
    <definedName name="CYR_DEP">#REF!</definedName>
    <definedName name="CYR_P">#REF!</definedName>
    <definedName name="D" localSheetId="0">{"'Server Configuration'!$A$1:$DB$281"}</definedName>
    <definedName name="D">{"'Server Configuration'!$A$1:$DB$281"}</definedName>
    <definedName name="D_1" localSheetId="0">{"'Server Configuration'!$A$1:$DB$281"}</definedName>
    <definedName name="D_1">{"'Server Configuration'!$A$1:$DB$281"}</definedName>
    <definedName name="D_2" localSheetId="0">{"'Server Configuration'!$A$1:$DB$281"}</definedName>
    <definedName name="D_2">{"'Server Configuration'!$A$1:$DB$281"}</definedName>
    <definedName name="d_opeb">#REF!</definedName>
    <definedName name="da" localSheetId="0">{"'Server Configuration'!$A$1:$DB$281"}</definedName>
    <definedName name="da">{"'Server Configuration'!$A$1:$DB$281"}</definedName>
    <definedName name="da_1" localSheetId="0">{"'Server Configuration'!$A$1:$DB$281"}</definedName>
    <definedName name="da_1">{"'Server Configuration'!$A$1:$DB$281"}</definedName>
    <definedName name="dad" localSheetId="0" hidden="1">{"'Server Configuration'!$A$1:$DB$281"}</definedName>
    <definedName name="dad" hidden="1">{"'Server Configuration'!$A$1:$DB$281"}</definedName>
    <definedName name="Data">#REF!</definedName>
    <definedName name="Data.All">OFFSET(#REF!,0,0,COUNTA(#REF!),16)</definedName>
    <definedName name="DATA.GF">OFFSET(#REF!,0,0,COUNTA(#REF!),9)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EstimateActuals">#REF!</definedName>
    <definedName name="date">'[24]Operating Income Summary C-1'!$A$4</definedName>
    <definedName name="dateb">'[22]B-1 p.1 Summary (Base)'!$A$4</definedName>
    <definedName name="DateCertain">#REF!</definedName>
    <definedName name="datef">'[22]B-1 p.2 Summary (Forecast)'!$A$4</definedName>
    <definedName name="DAVE">'[3]E-2'!#REF!</definedName>
    <definedName name="dbf">#REF!</definedName>
    <definedName name="dbf_opeb">#REF!</definedName>
    <definedName name="DC">[9]Sch2!#REF!</definedName>
    <definedName name="DD">#REF!</definedName>
    <definedName name="DEBT">[25]RORB!$B$2:$F$24</definedName>
    <definedName name="DEF_LEFT">#REF!</definedName>
    <definedName name="DEF_TOP">#REF!</definedName>
    <definedName name="DEFERRED">#REF!</definedName>
    <definedName name="Depcat2">#REF!</definedName>
    <definedName name="DEPPROD51" localSheetId="0">#REF!</definedName>
    <definedName name="DEPPROD51">#REF!</definedName>
    <definedName name="DEPR" localSheetId="0">#REF!</definedName>
    <definedName name="DEPR">#REF!</definedName>
    <definedName name="Deprate">#REF!</definedName>
    <definedName name="dept">#REF!</definedName>
    <definedName name="DEPTOT11" localSheetId="0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tailbalsht">#REF!</definedName>
    <definedName name="dflt1">#REF!</definedName>
    <definedName name="dflt4">#REF!</definedName>
    <definedName name="dflt5">#REF!</definedName>
    <definedName name="dflt6">#REF!</definedName>
    <definedName name="dfuture">#REF!</definedName>
    <definedName name="DIFF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play_area_2">#REF!</definedName>
    <definedName name="DISTINC">#REF!</definedName>
    <definedName name="DOIT">#REF!</definedName>
    <definedName name="dpo">#REF!</definedName>
    <definedName name="dso">#REF!</definedName>
    <definedName name="e">#REF!</definedName>
    <definedName name="e_1">#REF!</definedName>
    <definedName name="E_factor_amt">[8]Inputs!$B$32</definedName>
    <definedName name="e_sam1">#REF!</definedName>
    <definedName name="EA">[8]Inputs!$B$8</definedName>
    <definedName name="ebf">#REF!</definedName>
    <definedName name="ec">#REF!</definedName>
    <definedName name="ec_1">#REF!</definedName>
    <definedName name="ecbf">#REF!</definedName>
    <definedName name="EE">#REF!</definedName>
    <definedName name="efuture">#REF!</definedName>
    <definedName name="EGC">[17]Input!$C$11</definedName>
    <definedName name="EGCDATE">[17]Input!$C$14</definedName>
    <definedName name="End_Bal">#REF!</definedName>
    <definedName name="ENDrate">'[16]END FXrates'!$B$4:$F$46</definedName>
    <definedName name="Enrolled">[8]Inputs!$B$5</definedName>
    <definedName name="ent">#REF!</definedName>
    <definedName name="ent_1">#REF!</definedName>
    <definedName name="entbf">#REF!</definedName>
    <definedName name="ENTRY">#REF!</definedName>
    <definedName name="EOG">#REF!</definedName>
    <definedName name="EQUITY">[25]RORB!$A$25:$G$49</definedName>
    <definedName name="Est_Enrollment">[8]Inputs!$B$17</definedName>
    <definedName name="et">#REF!</definedName>
    <definedName name="et_1">#REF!</definedName>
    <definedName name="etbf">#REF!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X3_SHT1" localSheetId="0">#REF!</definedName>
    <definedName name="EX3_SHT1">#REF!</definedName>
    <definedName name="EX3_SHT2" localSheetId="0">#REF!</definedName>
    <definedName name="EX3_SHT2">#REF!</definedName>
    <definedName name="EXPDIST32" localSheetId="0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S">#REF!</definedName>
    <definedName name="EXPFACTOR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a_Pay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'[18]Operating Income Summary C-1'!$A$4</definedName>
    <definedName name="FDATE">'[18]Oper Rev&amp;Exp by Accts C2.1B'!$A$4</definedName>
    <definedName name="FDBOR">#REF!</definedName>
    <definedName name="FEDELECT">#REF!</definedName>
    <definedName name="FEDTAX">'[6]Rev Def Sum'!#REF!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F">#N/A</definedName>
    <definedName name="fffff" hidden="1">{"ALL",#N/A,FALSE,"A"}</definedName>
    <definedName name="FICA">[26]Sheet1!$A$2:$R$48</definedName>
    <definedName name="FICA_CALULATION" localSheetId="0">#REF!</definedName>
    <definedName name="FICA_CALULATION">#REF!</definedName>
    <definedName name="FICA_FIC_TAX_MO" localSheetId="0">#REF!</definedName>
    <definedName name="FICA_FIC_TAX_MO">#REF!</definedName>
    <definedName name="FICA_FIT_TAX_BW" localSheetId="0">#REF!</definedName>
    <definedName name="FICA_FIT_TAX_BW">#REF!</definedName>
    <definedName name="fifteen">#REF!</definedName>
    <definedName name="FILE">#REF!</definedName>
    <definedName name="FILE_1">#N/A</definedName>
    <definedName name="FindRef">OFFSET('[12]% Invoice'!$A$1,0,0,COUNTA('[12]% Invoice'!$A$1:$A$65536),1)</definedName>
    <definedName name="First_DC_Month">#REF!</definedName>
    <definedName name="First_Merit">#REF!</definedName>
    <definedName name="First_Month">#REF!</definedName>
    <definedName name="five">#REF!</definedName>
    <definedName name="FiveYr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S">#REF!</definedName>
    <definedName name="FMS_LEFT">#REF!</definedName>
    <definedName name="FMS_PRINT">#REF!</definedName>
    <definedName name="FMS_TITLE">#REF!</definedName>
    <definedName name="foot">#REF!</definedName>
    <definedName name="For_the_12_Months_Ended_May_31__2012">#REF!</definedName>
    <definedName name="For_the_Year_Ended__December_31">#REF!</definedName>
    <definedName name="forecast">#REF!</definedName>
    <definedName name="FOREM_S" localSheetId="0">#REF!</definedName>
    <definedName name="FOREM_S">#REF!</definedName>
    <definedName name="FORESTORE" localSheetId="0">#REF!</definedName>
    <definedName name="FORESTORE">#REF!</definedName>
    <definedName name="FORESUM">#REF!</definedName>
    <definedName name="FORM">#REF!</definedName>
    <definedName name="fsdfsad" hidden="1">{"ALL",#N/A,FALSE,"A"}</definedName>
    <definedName name="FTLEE">#REF!</definedName>
    <definedName name="FTY">#REF!</definedName>
    <definedName name="FUELCOST">#REF!</definedName>
    <definedName name="Full_Print">#REF!</definedName>
    <definedName name="FY">[9]Sch2!#REF!</definedName>
    <definedName name="FYDESC" localSheetId="0">#REF!</definedName>
    <definedName name="FYDESC">#REF!</definedName>
    <definedName name="g_a02">#REF!</definedName>
    <definedName name="g_a03">#REF!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RY" localSheetId="0">#REF!</definedName>
    <definedName name="GARY">#REF!</definedName>
    <definedName name="GAS_PURCH_SORT" localSheetId="0">#REF!</definedName>
    <definedName name="GAS_PURCH_SORT">#REF!</definedName>
    <definedName name="GASCOST">#REF!</definedName>
    <definedName name="GASNOTE">#REF!</definedName>
    <definedName name="GG">#REF!</definedName>
    <definedName name="GO">#REF!</definedName>
    <definedName name="GP_4_1">#REF!</definedName>
    <definedName name="GP_8_1">#REF!</definedName>
    <definedName name="Grade">[20]Assumptions!$J$8:$J$21</definedName>
    <definedName name="GROSS_WAGES" localSheetId="0">#REF!</definedName>
    <definedName name="GROSS_WAGES">#REF!</definedName>
    <definedName name="HEAD">#REF!</definedName>
    <definedName name="header" localSheetId="0">#REF!</definedName>
    <definedName name="header">#REF!</definedName>
    <definedName name="Header_Row">ROW(#REF!)</definedName>
    <definedName name="HH">#N/A</definedName>
    <definedName name="HIS_AVG_RT_BASE" localSheetId="0">#REF!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OME">#REF!</definedName>
    <definedName name="HoursPerDay">7.5</definedName>
    <definedName name="ht" localSheetId="0" hidden="1">{"'Server Configuration'!$A$1:$DB$281"}</definedName>
    <definedName name="ht" hidden="1">{"'Server Configuration'!$A$1:$DB$281"}</definedName>
    <definedName name="ht_1" localSheetId="0" hidden="1">{"'Server Configuration'!$A$1:$DB$281"}</definedName>
    <definedName name="ht_1" hidden="1">{"'Server Configuration'!$A$1:$DB$281"}</definedName>
    <definedName name="HTML_CodePage" hidden="1">1252</definedName>
    <definedName name="HTML_Control" localSheetId="0" hidden="1">{"'Server Configuration'!$A$1:$DB$281"}</definedName>
    <definedName name="HTML_Control" hidden="1">{"'Server Configuration'!$A$1:$DB$281"}</definedName>
    <definedName name="HTML_Control_1" localSheetId="0" hidden="1">{"'Server Configuration'!$A$1:$DB$281"}</definedName>
    <definedName name="HTML_Control_1" hidden="1">{"'Server Configuration'!$A$1:$DB$281"}</definedName>
    <definedName name="HTML_Control_2" localSheetId="0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'[19]L Graph (Data)'!$A$71:$DS$84</definedName>
    <definedName name="IBM" localSheetId="0">{"'Server Configuration'!$A$1:$DB$281"}</definedName>
    <definedName name="IBM">{"'Server Configuration'!$A$1:$DB$281"}</definedName>
    <definedName name="IC" localSheetId="0">{"'Server Configuration'!$A$1:$DB$281"}</definedName>
    <definedName name="IC">{"'Server Configuration'!$A$1:$DB$281"}</definedName>
    <definedName name="ICT">#REF!</definedName>
    <definedName name="IDN">#REF!</definedName>
    <definedName name="IFN">#REF!</definedName>
    <definedName name="II">#N/A</definedName>
    <definedName name="IMFILE">#REF!</definedName>
    <definedName name="IMPORT">#REF!</definedName>
    <definedName name="INCTAX">'[6]Rev Def Sum'!#REF!</definedName>
    <definedName name="INCTAX2">'[6]Rev Def Sum'!#REF!</definedName>
    <definedName name="INDADD" localSheetId="0">#REF!</definedName>
    <definedName name="INDADD">#REF!</definedName>
    <definedName name="INPUT" localSheetId="0">#REF!</definedName>
    <definedName name="INPUT">#REF!</definedName>
    <definedName name="Inputbase" localSheetId="0">'[10]A (Input) Inv MO Service Charge'!#REF!</definedName>
    <definedName name="Inputbase">'[10]A (Input) Inv MO Service Charge'!#REF!</definedName>
    <definedName name="INPUTMAP">#REF!</definedName>
    <definedName name="INSTRUCTIONS">#REF!</definedName>
    <definedName name="INSTRUCTIONS_FO">#REF!</definedName>
    <definedName name="Int">#REF!</definedName>
    <definedName name="INTCO" localSheetId="0">#REF!</definedName>
    <definedName name="INTCO">#REF!</definedName>
    <definedName name="interest">#REF!</definedName>
    <definedName name="Interest_Rate">#REF!</definedName>
    <definedName name="INTEREST_WKST" localSheetId="0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ventory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fbase">'[10]L Graph (Data)'!$A$113:$DS$126</definedName>
    <definedName name="Irefbaseunits">'[19]L Graph (Data)'!$A$109:$DS$125</definedName>
    <definedName name="ITARCRRCCHARGE">'[11]L Graph (Data)'!$A$187:$DS$233</definedName>
    <definedName name="ITbasefee">'[11]L Graph (Data)'!$A$49:$DS$60</definedName>
    <definedName name="ITbaseRUFee">'[11]L Graph (Data)'!$A$239:$DS$286</definedName>
    <definedName name="ITbinputsumru">'[11]L Graph (Data)'!$A$81:$DS$128</definedName>
    <definedName name="ITbinputvol">'[11]L Graph (Data)'!$A$19:$DS$30</definedName>
    <definedName name="ITCinputvol">'[11]L Graph (Data)'!$A$34:$DS$45</definedName>
    <definedName name="ITIbaselineunits">'[11]L Graph (Data)'!$A$63:$DS$74</definedName>
    <definedName name="ITNetArcCharge">'[11]L Graph (Data)'!$A$293:$DS$339</definedName>
    <definedName name="ITnetservfee">'[11]L Graph (Data)'!$A$344:$DS$355</definedName>
    <definedName name="ITrefbaselineunits">'[11]L Graph (Data)'!$A$132:$DS$181</definedName>
    <definedName name="J_E">#REF!</definedName>
    <definedName name="jh" hidden="1">{"ALL",#N/A,FALSE,"A"}</definedName>
    <definedName name="JJ">#REF!</definedName>
    <definedName name="JRNLID.PRN">#REF!</definedName>
    <definedName name="JTC">'[22]Operating Income Summary C-1'!$M$10</definedName>
    <definedName name="K2_WBEVMODE" hidden="1">0</definedName>
    <definedName name="KLOInput">#REF!</definedName>
    <definedName name="KY">#REF!</definedName>
    <definedName name="LA">#REF!</definedName>
    <definedName name="LAB">#REF!</definedName>
    <definedName name="LABOR" localSheetId="0">#REF!</definedName>
    <definedName name="LABOR">#REF!</definedName>
    <definedName name="Last_DC_Month">#REF!</definedName>
    <definedName name="Last_Month">#REF!</definedName>
    <definedName name="Last_Row">IF(Values_Entered,Header_Row+Number_of_Payments,Header_Row)</definedName>
    <definedName name="left">OFFSET(!A1,0,-1)</definedName>
    <definedName name="LEFT_LABEL">#REF!</definedName>
    <definedName name="licenseduration" localSheetId="0">#REF!</definedName>
    <definedName name="licenseduration">#REF!</definedName>
    <definedName name="licensescope" localSheetId="0">#REF!</definedName>
    <definedName name="licensescope">#REF!</definedName>
    <definedName name="LINE">#REF!</definedName>
    <definedName name="LNG">#REF!</definedName>
    <definedName name="Loads">#REF!</definedName>
    <definedName name="Loan_Amount">#REF!</definedName>
    <definedName name="Loan_Start">#REF!</definedName>
    <definedName name="Loan_Years">#REF!</definedName>
    <definedName name="LOBBYING">#REF!</definedName>
    <definedName name="Long_Term_Debt">#REF!</definedName>
    <definedName name="lookup">'[27]Input Sheet'!$A$9:$BM$140</definedName>
    <definedName name="Lookup_AdjCode_Desc">#REF!</definedName>
    <definedName name="LVFixedSymACCOUNTS.DIRECT">"DIRECT"</definedName>
    <definedName name="LVFixedSymACTIVITY.TOT_ACTIVITY">"TOT_ACTIVITY"</definedName>
    <definedName name="LVFixedSymCOMPANY.00012">"00012"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PROJECT.PROJECTS">"PROJECTS"</definedName>
    <definedName name="LVFixedSymTIMEPER.CURRENTBUDGET">"CURRENTBUDGET"</definedName>
    <definedName name="LYN">#REF!</definedName>
    <definedName name="M_S" localSheetId="0">#REF!</definedName>
    <definedName name="M_S">#REF!</definedName>
    <definedName name="mcfill">#REF!</definedName>
    <definedName name="mdt">#REF!</definedName>
    <definedName name="med_pr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NU_CHOICE">#REF!</definedName>
    <definedName name="MENU_OPEN">#REF!</definedName>
    <definedName name="MENU_SAVE">#REF!</definedName>
    <definedName name="Mgr">#REF!</definedName>
    <definedName name="migcust">#REF!</definedName>
    <definedName name="miggraphs">#REF!</definedName>
    <definedName name="migvol">#REF!</definedName>
    <definedName name="mintable">#REF!</definedName>
    <definedName name="mktcomp" localSheetId="0">#REF!</definedName>
    <definedName name="mktcomp">#REF!</definedName>
    <definedName name="mktfin2" localSheetId="0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ONTH">#REF!</definedName>
    <definedName name="Months">#REF!</definedName>
    <definedName name="MR_TAX">#REF!</definedName>
    <definedName name="MS">#REF!</definedName>
    <definedName name="MSG_CELL">#REF!</definedName>
    <definedName name="MSG_FILE">#REF!</definedName>
    <definedName name="MSG_FINISH">#REF!</definedName>
    <definedName name="MSG_OPEN">#REF!</definedName>
    <definedName name="MSG_SAVE">#REF!</definedName>
    <definedName name="mvfill">#REF!</definedName>
    <definedName name="NCSC">'[28]Rev Def Sum'!#REF!</definedName>
    <definedName name="NCSCLB" localSheetId="0" hidden="1">{"'Server Configuration'!$A$1:$DB$281"}</definedName>
    <definedName name="NCSCLB" hidden="1">{"'Server Configuration'!$A$1:$DB$281"}</definedName>
    <definedName name="NE">#REF!</definedName>
    <definedName name="NEBT">#REF!</definedName>
    <definedName name="NET_BEFORE">#REF!</definedName>
    <definedName name="new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GD">#REF!</definedName>
    <definedName name="NIP">#REF!</definedName>
    <definedName name="NJANG">#REF!</definedName>
    <definedName name="NJDIST">#REF!</definedName>
    <definedName name="NO">#REF!</definedName>
    <definedName name="No.">#REF!</definedName>
    <definedName name="NORM_VOL">#REF!</definedName>
    <definedName name="Normalization_Electric_Merchant_Public_Auth_List">#REF!</definedName>
    <definedName name="nousf">#REF!</definedName>
    <definedName name="NPM">#REF!</definedName>
    <definedName name="nq_0_12">#REF!</definedName>
    <definedName name="NSP_COS">#REF!</definedName>
    <definedName name="Num_Pmt_Per_Year">#REF!</definedName>
    <definedName name="Number_of_Payments">MATCH(0.01,End_Bal,-1)+1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35706.4988658565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#REF!='[29]September Travel Detail'!#REF!</definedName>
    <definedName name="NvsInstanceHook_1">#REF!='[29]September Travel Detail'!#REF!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NI_REPORT_VERSION">"NI_SCENARIO"</definedName>
    <definedName name="NvsValTbl.PRODUCT">"PRODUCT_TBL"</definedName>
    <definedName name="NvsValTbl.PROGRAM_CODE">"PROGRAM_TBL"</definedName>
    <definedName name="NvsValTbl.SCENARIO">"BD_SCENARIO_TBL"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K">#REF!</definedName>
    <definedName name="OPEB_Credit">[8]Inputs!$B$34</definedName>
    <definedName name="OPERID">#REF!</definedName>
    <definedName name="OPR">#REF!</definedName>
    <definedName name="OTHER">#REF!</definedName>
    <definedName name="OTHERTAX" localSheetId="0">#REF!</definedName>
    <definedName name="OTHERTAX">#REF!</definedName>
    <definedName name="OTPAY" localSheetId="0">#REF!</definedName>
    <definedName name="OTPAY">#REF!</definedName>
    <definedName name="P1_STR1_S">#REF!</definedName>
    <definedName name="P2_STR1_S">#REF!</definedName>
    <definedName name="P87B">#REF!</definedName>
    <definedName name="P87L">#REF!</definedName>
    <definedName name="P87S">#REF!</definedName>
    <definedName name="PAGE_" localSheetId="0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01">#REF!</definedName>
    <definedName name="PAGE1">#REF!</definedName>
    <definedName name="PAGE2">'[30]Rate Base Summary Sch B-1'!#REF!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5" localSheetId="0">'[31]B-2.3'!#REF!</definedName>
    <definedName name="PAGE5">'[31]B-2.3'!#REF!</definedName>
    <definedName name="PAGE6" localSheetId="0">'[31]B-2.3'!#REF!</definedName>
    <definedName name="PAGE6">'[31]B-2.3'!#REF!</definedName>
    <definedName name="PAGE7" localSheetId="0">#REF!</definedName>
    <definedName name="PAGE7">#REF!</definedName>
    <definedName name="PAGE8" localSheetId="0">#REF!</definedName>
    <definedName name="PAGE8">#REF!</definedName>
    <definedName name="PASS">#REF!</definedName>
    <definedName name="Pay_Date">#REF!</definedName>
    <definedName name="Pay_Num">#REF!</definedName>
    <definedName name="Payment_Date">DATE(YEAR(Loan_Start),MONTH(Loan_Start)+Payment_Number,DAY(Loan_Start))</definedName>
    <definedName name="penalty" localSheetId="0">#REF!</definedName>
    <definedName name="penalty">#REF!</definedName>
    <definedName name="PerInvoiceLookup">OFFSET('[12]% Invoice'!$A$1,0,0,COUNTA('[12]% Invoice'!$A$1:$A$65536),COUNTA('[12]% Invoice'!$A$1:$IV$1))</definedName>
    <definedName name="PERMDIFF">#REF!</definedName>
    <definedName name="PG5A" localSheetId="0">#REF!</definedName>
    <definedName name="PG5A">#REF!</definedName>
    <definedName name="PG5B" localSheetId="0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lug">#REF!</definedName>
    <definedName name="plug1">#REF!</definedName>
    <definedName name="pook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PTY">#REF!</definedName>
    <definedName name="pr_tax">#REF!</definedName>
    <definedName name="PREMPAY">#REF!</definedName>
    <definedName name="previous">#REF!</definedName>
    <definedName name="previousest">#REF!</definedName>
    <definedName name="PreviousEstimate">#REF!</definedName>
    <definedName name="Princ">#REF!</definedName>
    <definedName name="PRINT">#REF!</definedName>
    <definedName name="_xlnm.Print_Area" localSheetId="0">'Att D - Details'!$A$1:$J$156</definedName>
    <definedName name="_xlnm.Print_Area">#REF!</definedName>
    <definedName name="Print_Area_MI">#REF!</definedName>
    <definedName name="print_Area_MM">#REF!</definedName>
    <definedName name="Print_Area_Reset">OFFSET(Full_Print,0,0,Last_Row)</definedName>
    <definedName name="Print_Area2">#REF!</definedName>
    <definedName name="_xlnm.Print_Titles" localSheetId="0">'Att D - Details'!$2:$8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 localSheetId="0">#REF!</definedName>
    <definedName name="PRINTADJ">#REF!</definedName>
    <definedName name="PRINTADS" localSheetId="0">#REF!</definedName>
    <definedName name="PRINTADS">#REF!</definedName>
    <definedName name="PRINTBENEFITS" localSheetId="0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FASB">#REF!</definedName>
    <definedName name="PRINTFICA">#REF!</definedName>
    <definedName name="PRINTGC">#REF!</definedName>
    <definedName name="PRINTINPUT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oductlist">'[32]Product List'!$A$1:$E$23153</definedName>
    <definedName name="profit_sharing">#REF!</definedName>
    <definedName name="proj_cust_pmts">'[8]Payment Calculation'!$C$25</definedName>
    <definedName name="Projdef">#REF!</definedName>
    <definedName name="ProjIDList">#REF!</definedName>
    <definedName name="ProjInput">#REF!</definedName>
    <definedName name="PROPTAX" localSheetId="0">#REF!</definedName>
    <definedName name="PROPTAX">#REF!</definedName>
    <definedName name="PRYR">#REF!</definedName>
    <definedName name="PSCo_COS">#REF!</definedName>
    <definedName name="PURCHASE">#REF!</definedName>
    <definedName name="PurchasingGroupMaster">#REF!</definedName>
    <definedName name="PurchasingTbl">#REF!</definedName>
    <definedName name="q_MTEP06_App_AB_Facility">#REF!</definedName>
    <definedName name="q_MTEP06_App_AB_Projects">#REF!</definedName>
    <definedName name="qryFTECategbyCountry" localSheetId="0">#REF!</definedName>
    <definedName name="qryFTECategbyCountry">#REF!</definedName>
    <definedName name="qual_0_12">#REF!</definedName>
    <definedName name="query">#REF!</definedName>
    <definedName name="Quest" localSheetId="0">#REF!</definedName>
    <definedName name="Ques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?__">#REF!</definedName>
    <definedName name="RARValidate">#REF!</definedName>
    <definedName name="RATE">#REF!</definedName>
    <definedName name="RATEBASE" localSheetId="0">'[6]Rev Def Sum'!#REF!</definedName>
    <definedName name="RATEBASE">'[6]Rev Def Sum'!#REF!</definedName>
    <definedName name="rates" localSheetId="0">#REF!</definedName>
    <definedName name="rates">#REF!</definedName>
    <definedName name="RBN">#REF!</definedName>
    <definedName name="RBU">#REF!</definedName>
    <definedName name="RECON">#REF!</definedName>
    <definedName name="RECON2" localSheetId="0">#REF!</definedName>
    <definedName name="RECON2">#REF!</definedName>
    <definedName name="RECONCILATION" localSheetId="0">#REF!</definedName>
    <definedName name="RECONCILATION">#REF!</definedName>
    <definedName name="_xlnm.Recorder">#REF!</definedName>
    <definedName name="RefFunction">[20]Assumptions!$F$34:$F$39</definedName>
    <definedName name="RefGrade">[20]Assumptions!$F$7:$F$16</definedName>
    <definedName name="RefJobTitle">[20]Assumptions!$F$18:$F$31</definedName>
    <definedName name="REPORT">#REF!</definedName>
    <definedName name="REPORT_1">#N/A</definedName>
    <definedName name="Report1">#REF!</definedName>
    <definedName name="Report2">#REF!</definedName>
    <definedName name="Report3">#REF!</definedName>
    <definedName name="Report4">#REF!</definedName>
    <definedName name="ResourceTypeMaster">#REF!</definedName>
    <definedName name="Retinput">#REF!</definedName>
    <definedName name="REVALLOC">'[7]ATTACH REH-5A REV'!$A$1:$J$39</definedName>
    <definedName name="revreq">#REF!</definedName>
    <definedName name="right">OFFSET(!A1,0,1)</definedName>
    <definedName name="RISK" localSheetId="0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lups" localSheetId="0">#REF!</definedName>
    <definedName name="Rollups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t">#REF!</definedName>
    <definedName name="RTT">#REF!</definedName>
    <definedName name="Rtype">#REF!</definedName>
    <definedName name="ru">#REF!</definedName>
    <definedName name="RUDEf2">#REF!</definedName>
    <definedName name="Rusty" localSheetId="0" hidden="1">{"'Server Configuration'!$A$1:$DB$281"}</definedName>
    <definedName name="Rusty" hidden="1">{"'Server Configuration'!$A$1:$DB$281"}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lary">#REF!</definedName>
    <definedName name="sample1">#REF!</definedName>
    <definedName name="Sample2">#REF!</definedName>
    <definedName name="SAS_GasCost">[17]Input!#REF!</definedName>
    <definedName name="SAVE_AS_JRNLID.">#REF!</definedName>
    <definedName name="SCH_17_1of2" localSheetId="0">#REF!</definedName>
    <definedName name="SCH_17_1of2">#REF!</definedName>
    <definedName name="SCH_17_2of2" localSheetId="0">#REF!</definedName>
    <definedName name="SCH_17_2of2">#REF!</definedName>
    <definedName name="sch35a" localSheetId="0">#REF!</definedName>
    <definedName name="sch35a">#REF!</definedName>
    <definedName name="sch35b">#REF!</definedName>
    <definedName name="SCHAX2">#REF!</definedName>
    <definedName name="SCHBX2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6">#REF!</definedName>
    <definedName name="SCHBX6.1">#REF!</definedName>
    <definedName name="SCHBX6.2">#REF!</definedName>
    <definedName name="SCHCX1.1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X1">#REF!</definedName>
    <definedName name="SCHED">#REF!</definedName>
    <definedName name="Sched_Pay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ep_08_Man_Fee">#REF!</definedName>
    <definedName name="SET">#REF!</definedName>
    <definedName name="seven">#REF!</definedName>
    <definedName name="SGA">#REF!</definedName>
    <definedName name="SHEET_7_OF_7">#REF!</definedName>
    <definedName name="SHEET1">#REF!</definedName>
    <definedName name="SHEET10">#REF!</definedName>
    <definedName name="SHEET108">#REF!</definedName>
    <definedName name="SHEET108_2">#REF!</definedName>
    <definedName name="SHEET11">#REF!</definedName>
    <definedName name="SHEET12">#REF!</definedName>
    <definedName name="SHEET13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K">'[22]B-1 p.1 Summary (Base)'!$J$8</definedName>
    <definedName name="SOACommRTTbl">#REF!</definedName>
    <definedName name="SOURCE">#REF!</definedName>
    <definedName name="special1">#REF!,#REF!,#REF!,#REF!,#REF!,#REF!</definedName>
    <definedName name="special2">#REF!,#REF!,#REF!,#REF!,#REF!,#REF!,#REF!,#REF!,#REF!</definedName>
    <definedName name="SPECIFIC" localSheetId="0">#REF!</definedName>
    <definedName name="SPECIFIC">#REF!</definedName>
    <definedName name="SPS_COS">#REF!</definedName>
    <definedName name="ss">#REF!</definedName>
    <definedName name="ssml">#REF!</definedName>
    <definedName name="STANDARD_FILE_N">#REF!</definedName>
    <definedName name="START">#REF!</definedName>
    <definedName name="start1">#REF!</definedName>
    <definedName name="STATE">#REF!</definedName>
    <definedName name="STATE_LEFT">#REF!</definedName>
    <definedName name="STATE_TOP">#REF!</definedName>
    <definedName name="STATETAX_PAY_MO" localSheetId="0">#REF!</definedName>
    <definedName name="STATETAX_PAY_MO">#REF!</definedName>
    <definedName name="STATETAX_PAY_WK" localSheetId="0">#REF!</definedName>
    <definedName name="STATETAX_PAY_WK">#REF!</definedName>
    <definedName name="STBOR">#REF!</definedName>
    <definedName name="STILL1040">#REF!</definedName>
    <definedName name="STORAGE">#REF!</definedName>
    <definedName name="strat1">#REF!</definedName>
    <definedName name="STUDY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5">#REF!</definedName>
    <definedName name="SUMMARY">#REF!</definedName>
    <definedName name="SummaryTable">#REF!</definedName>
    <definedName name="t">#REF!</definedName>
    <definedName name="TABLE">#REF!</definedName>
    <definedName name="tan">#REF!</definedName>
    <definedName name="tax">#REF!</definedName>
    <definedName name="TCO">#REF!</definedName>
    <definedName name="Teldata">#REF!</definedName>
    <definedName name="TEMP">#REF!</definedName>
    <definedName name="TemplateYrOneFirstMo">#REF!</definedName>
    <definedName name="ten">#REF!</definedName>
    <definedName name="test">'[27]Input Sheet'!#REF!</definedName>
    <definedName name="test1">'[27]Input Sheet'!#REF!</definedName>
    <definedName name="TITLES">#REF!</definedName>
    <definedName name="TN">#REF!</definedName>
    <definedName name="tol">0.001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T">#REF!</definedName>
    <definedName name="TOTAL">#REF!</definedName>
    <definedName name="Total_Cap_Liab">#REF!</definedName>
    <definedName name="Total_Interest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ONM">#REF!</definedName>
    <definedName name="Totals">'[33]Complete Listing incl LCN'!#REF!</definedName>
    <definedName name="Training">#REF!</definedName>
    <definedName name="TrialBal">#REF!</definedName>
    <definedName name="trth" hidden="1">{"ALL",#N/A,FALSE,"A"}</definedName>
    <definedName name="tttttt">#REF!</definedName>
    <definedName name="twenty">#REF!</definedName>
    <definedName name="TY">[17]B!#REF!</definedName>
    <definedName name="TYDESC">[17]B!$A$3</definedName>
    <definedName name="TypeOfBuyMaster">#REF!</definedName>
    <definedName name="UNEMPLOY_TAX" localSheetId="0">#REF!</definedName>
    <definedName name="UNEMPLOY_TAX">#REF!</definedName>
    <definedName name="UPLOAD">#REF!</definedName>
    <definedName name="Usage_per_Cust">[8]Inputs!$B$12</definedName>
    <definedName name="usd">[34]Assumptions!$C$13</definedName>
    <definedName name="USE_THE_STANDAR">#REF!</definedName>
    <definedName name="USF" localSheetId="0">#REF!</definedName>
    <definedName name="USF">#REF!</definedName>
    <definedName name="VALIDATION">#REF!</definedName>
    <definedName name="Values_Entered">IF(Loan_Amount*Interest_Rate*Loan_Years*Loan_Start&gt;0,1,0)</definedName>
    <definedName name="vital5">#REF!</definedName>
    <definedName name="VOL_COMP2" localSheetId="0">#REF!</definedName>
    <definedName name="VOL_COMP2">#REF!</definedName>
    <definedName name="VOL_COMPARISON" localSheetId="0">#REF!</definedName>
    <definedName name="VOL_COMPARISON">#REF!</definedName>
    <definedName name="WCSUM">#REF!</definedName>
    <definedName name="wit">'[18]Operating Income Summary C-1'!$M$9</definedName>
    <definedName name="Witness">[17]Input!$B$8</definedName>
    <definedName name="WORKAREA">'[7]ATTACH REH-5A REV'!$B$52:$K$169</definedName>
    <definedName name="WorkingDaysPerYear">210</definedName>
    <definedName name="WORKSHEET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ssets." hidden="1">{"ASSETS",#N/A,FALSE,"Assets"}</definedName>
    <definedName name="wrn.ASSOC_CO." hidden="1">{"ASSC_CO",#N/A,FALSE,"A"}</definedName>
    <definedName name="wrn.BS." hidden="1">{"BS",#N/A,FALSE,"A"}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Key._.Pages." hidden="1">{#N/A,#N/A,FALSE,"Model";#N/A,#N/A,FALSE,"CapitalCosts"}</definedName>
    <definedName name="wrn.Liab." hidden="1">{"LIAB",#N/A,FALSE,"Liab"}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NetWorth." hidden="1">{"NW",#N/A,FALSE,"STMT"}</definedName>
    <definedName name="wrn.Pfd." hidden="1">{"Pfd",#N/A,FALSE,"Pfd"}</definedName>
    <definedName name="wrn.Quick._.Print." hidden="1">{#N/A,#N/A,FALSE,"Summary";#N/A,#N/A,FALSE,"Data";#N/A,#N/A,FALSE,"Proj Op Inc";#N/A,#N/A,FALSE,"Proj CF";#N/A,#N/A,FALSE,"Proj Val"}</definedName>
    <definedName name="wrn.SCHED._.BC." hidden="1">{"SCHED_B&amp;C",#N/A,FALSE,"A"}</definedName>
    <definedName name="wrn.SCHED._.DE." hidden="1">{"SCHED_D&amp;E",#N/A,FALSE,"A"}</definedName>
    <definedName name="wrn.SHEDA." hidden="1">{"SCHED_A",#N/A,FALSE,"A"}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x" hidden="1">255</definedName>
    <definedName name="Xcel">#REF!</definedName>
    <definedName name="Xcel_COS">#REF!</definedName>
    <definedName name="xq">#REF!</definedName>
    <definedName name="Xref">'[35]xref acct'!$A$3:$C$167</definedName>
    <definedName name="xxxx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r">#REF!</definedName>
    <definedName name="YearFive">#REF!</definedName>
    <definedName name="YearFour">#REF!</definedName>
    <definedName name="YearOne">#REF!</definedName>
    <definedName name="YearSix">#REF!</definedName>
    <definedName name="YearThree">#REF!</definedName>
    <definedName name="YearTwo">#REF!</definedName>
    <definedName name="YearZero">#REF!</definedName>
    <definedName name="YrOneFirstM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54" i="1" l="1"/>
  <c r="E152" i="1"/>
  <c r="D152" i="1"/>
  <c r="C152" i="1"/>
  <c r="A153" i="1"/>
  <c r="A154" i="1" s="1"/>
  <c r="F150" i="1"/>
  <c r="A148" i="1"/>
  <c r="A138" i="1"/>
  <c r="A139" i="1" s="1"/>
  <c r="A137" i="1"/>
  <c r="F139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136" i="1"/>
  <c r="F92" i="1"/>
  <c r="A91" i="1"/>
  <c r="A92" i="1" s="1"/>
  <c r="F79" i="1"/>
  <c r="A77" i="1"/>
  <c r="F70" i="1"/>
  <c r="A67" i="1"/>
  <c r="F63" i="1"/>
  <c r="A50" i="1"/>
  <c r="A49" i="1"/>
  <c r="A48" i="1"/>
  <c r="A47" i="1"/>
  <c r="A46" i="1"/>
  <c r="A45" i="1"/>
  <c r="A63" i="1"/>
  <c r="A29" i="1"/>
  <c r="A30" i="1" s="1"/>
  <c r="F30" i="1"/>
  <c r="A28" i="1"/>
  <c r="J19" i="1"/>
  <c r="A19" i="1"/>
  <c r="J18" i="1"/>
  <c r="A18" i="1"/>
  <c r="J17" i="1"/>
  <c r="A17" i="1"/>
  <c r="J16" i="1"/>
  <c r="A16" i="1"/>
  <c r="J15" i="1"/>
  <c r="A15" i="1"/>
  <c r="J14" i="1"/>
  <c r="A14" i="1"/>
  <c r="J13" i="1"/>
  <c r="J12" i="1"/>
  <c r="J11" i="1"/>
  <c r="J10" i="1"/>
  <c r="A27" i="1"/>
  <c r="F155" i="1" l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152" i="1"/>
  <c r="A66" i="1"/>
  <c r="A51" i="1"/>
  <c r="A32" i="1"/>
  <c r="A70" i="1"/>
  <c r="A142" i="1"/>
  <c r="A35" i="1"/>
  <c r="A130" i="1"/>
  <c r="A11" i="1"/>
  <c r="A39" i="1"/>
  <c r="A132" i="1"/>
  <c r="A24" i="1"/>
  <c r="A78" i="1"/>
  <c r="A79" i="1" s="1"/>
  <c r="A133" i="1"/>
  <c r="A25" i="1"/>
  <c r="A42" i="1"/>
  <c r="A62" i="1"/>
  <c r="A94" i="1"/>
  <c r="A114" i="1"/>
  <c r="A134" i="1"/>
  <c r="A149" i="1"/>
  <c r="A150" i="1" s="1"/>
  <c r="A33" i="1"/>
  <c r="A34" i="1"/>
  <c r="A72" i="1"/>
  <c r="A36" i="1"/>
  <c r="A56" i="1"/>
  <c r="A73" i="1"/>
  <c r="A144" i="1"/>
  <c r="A10" i="1"/>
  <c r="A37" i="1"/>
  <c r="A57" i="1"/>
  <c r="A74" i="1"/>
  <c r="A145" i="1"/>
  <c r="A13" i="1"/>
  <c r="A26" i="1"/>
  <c r="A43" i="1"/>
  <c r="A95" i="1"/>
  <c r="A115" i="1"/>
  <c r="A135" i="1"/>
  <c r="A65" i="1"/>
  <c r="A68" i="1"/>
  <c r="A69" i="1"/>
  <c r="A52" i="1"/>
  <c r="A53" i="1"/>
  <c r="A141" i="1"/>
  <c r="A54" i="1"/>
  <c r="A55" i="1"/>
  <c r="A143" i="1"/>
  <c r="A20" i="1"/>
  <c r="A21" i="1"/>
  <c r="A38" i="1"/>
  <c r="A58" i="1"/>
  <c r="A75" i="1"/>
  <c r="A110" i="1"/>
  <c r="A146" i="1"/>
  <c r="A22" i="1"/>
  <c r="A59" i="1"/>
  <c r="A76" i="1"/>
  <c r="A111" i="1"/>
  <c r="A131" i="1"/>
  <c r="A147" i="1"/>
  <c r="A23" i="1"/>
  <c r="A40" i="1"/>
  <c r="A60" i="1"/>
  <c r="A112" i="1"/>
  <c r="A12" i="1"/>
  <c r="A41" i="1"/>
  <c r="A61" i="1"/>
  <c r="A113" i="1"/>
  <c r="A44" i="1"/>
  <c r="A96" i="1"/>
  <c r="A116" i="1"/>
</calcChain>
</file>

<file path=xl/sharedStrings.xml><?xml version="1.0" encoding="utf-8"?>
<sst xmlns="http://schemas.openxmlformats.org/spreadsheetml/2006/main" count="989" uniqueCount="343">
  <si>
    <t>Columbia Gas of Kentucky</t>
  </si>
  <si>
    <t>Case No. 2026-00099</t>
  </si>
  <si>
    <t>Analysis of Miscellaneous General Expenses</t>
  </si>
  <si>
    <t>Category</t>
  </si>
  <si>
    <t>Date</t>
  </si>
  <si>
    <t>Account</t>
  </si>
  <si>
    <t>Journal ID</t>
  </si>
  <si>
    <t>Cost Element</t>
  </si>
  <si>
    <t>Amount</t>
  </si>
  <si>
    <t>Vendor / Description</t>
  </si>
  <si>
    <t>Invoice</t>
  </si>
  <si>
    <t>Description</t>
  </si>
  <si>
    <t>CKY / 
NCSC Billed to CKY-Billing Pool</t>
  </si>
  <si>
    <t>93020000</t>
  </si>
  <si>
    <t>AP00611046</t>
  </si>
  <si>
    <t>3001 -  Advertising Services</t>
  </si>
  <si>
    <t>HALO BRANDED SOLUTIONS INC</t>
  </si>
  <si>
    <t>7522215</t>
  </si>
  <si>
    <t>260 Yellow Hanes Beefy T's Public Awareness 811 Giveaway</t>
  </si>
  <si>
    <t>CKY Co 32</t>
  </si>
  <si>
    <t>AP00620667</t>
  </si>
  <si>
    <t>CAROL PHILP INC.</t>
  </si>
  <si>
    <t>351763</t>
  </si>
  <si>
    <t>1000 Custom Chip Clips with Magnet and bottle opener - Public Awareness 811 Giveaway</t>
  </si>
  <si>
    <t>AP00625629</t>
  </si>
  <si>
    <t>7786272</t>
  </si>
  <si>
    <t>1000 Mini 4in1 screwdrivers Public Awareness 811 Giveaway</t>
  </si>
  <si>
    <t>7786273</t>
  </si>
  <si>
    <t>750 Soft Silicone Wallet for -Black w/ White imprint Public Awareness 811 Giveaway</t>
  </si>
  <si>
    <t>7792287</t>
  </si>
  <si>
    <t>1000 House Rubber Jar Openers - Blue w/ white imprint Public Awareness 811 Giveaway</t>
  </si>
  <si>
    <t>7800291</t>
  </si>
  <si>
    <t>600 Van Shaped Stress Relievers - White w/imprint Public Awareness 811 Giveaway</t>
  </si>
  <si>
    <t>7809559</t>
  </si>
  <si>
    <t>72 Ambassador bound journals - blue w/ white imprint Public Awareness 811 Giveaway</t>
  </si>
  <si>
    <t>7809560</t>
  </si>
  <si>
    <t>300 Payson non-woven mini tote - royal w/ white imprint Public Awareness 811 Giveaway</t>
  </si>
  <si>
    <t>7809561</t>
  </si>
  <si>
    <t>1000 Aluminum bottle openers w/ key ring - blue and laser engraved Public Awareness 811 Giveaway</t>
  </si>
  <si>
    <t>7809562</t>
  </si>
  <si>
    <t>500 Sugar Free Gum Packets English Public Awareness 811 Giveaway</t>
  </si>
  <si>
    <t>AP00626177</t>
  </si>
  <si>
    <t>7778975</t>
  </si>
  <si>
    <t>1000 Javalina Pens - Blue w/ white imprint Public Awareness 811 Giveaway</t>
  </si>
  <si>
    <t>93010000</t>
  </si>
  <si>
    <t>INSERT</t>
  </si>
  <si>
    <t>Manual/Various</t>
  </si>
  <si>
    <t>N/A</t>
  </si>
  <si>
    <t>Bill Insert</t>
  </si>
  <si>
    <t>NCSC Billed to CKY-0032</t>
  </si>
  <si>
    <t>NCSC Billed to CKY-0033</t>
  </si>
  <si>
    <t>NCSC Billed to CKY-0034</t>
  </si>
  <si>
    <t>NCSC Billed to CKY-0035</t>
  </si>
  <si>
    <t>NCSC Billed to CKY-0036</t>
  </si>
  <si>
    <t>NCSC Billed to CKY-0037</t>
  </si>
  <si>
    <t>NCSC Billed to CKY-0038</t>
  </si>
  <si>
    <t>AP00653879</t>
  </si>
  <si>
    <t>BLUE SKIES HD VIDEO &amp; FILM PRODUCTIONS</t>
  </si>
  <si>
    <t>0507202504</t>
  </si>
  <si>
    <t>NiSource 5/7/25 Townhall Meeting Video, audio and communications Total invoice $14,096.50</t>
  </si>
  <si>
    <t>NCSC Billed to CKY-00TA</t>
  </si>
  <si>
    <t>Various</t>
  </si>
  <si>
    <t>Expenditures under $500</t>
  </si>
  <si>
    <t>NCSC Billed to CKY-Various</t>
  </si>
  <si>
    <t>AP00625357</t>
  </si>
  <si>
    <t>3501 -  Co Memberships-Industry Assns</t>
  </si>
  <si>
    <t>KEENELAND ASSOCIATION INC</t>
  </si>
  <si>
    <t>30371124</t>
  </si>
  <si>
    <t>Annual corporate membership dues</t>
  </si>
  <si>
    <t>MAYSVILLE MASON COUNTY CHAMBER OF COMMER</t>
  </si>
  <si>
    <t>2066246</t>
  </si>
  <si>
    <t>Annual chamber membership dues</t>
  </si>
  <si>
    <t>KENTUCKY CHAMBER OF COMMERCE</t>
  </si>
  <si>
    <t>6122025-A</t>
  </si>
  <si>
    <t>2025 annual basic dues and m\membership</t>
  </si>
  <si>
    <t>AP00627774</t>
  </si>
  <si>
    <t>WINCHESTER CLARK COUNTY CHAMBER</t>
  </si>
  <si>
    <t>68316</t>
  </si>
  <si>
    <t>Chamber membership dues 2025</t>
  </si>
  <si>
    <t>AP00628881</t>
  </si>
  <si>
    <t>PIKE COUNTY CHAMBER OF COMMERCE</t>
  </si>
  <si>
    <t>13064</t>
  </si>
  <si>
    <t>Annual company membership dues</t>
  </si>
  <si>
    <t>AP00629975</t>
  </si>
  <si>
    <t>GEORGETOWN / SCOTT COUNTY</t>
  </si>
  <si>
    <t>4107</t>
  </si>
  <si>
    <t>Georgetown Scott County Chamber of Commerce</t>
  </si>
  <si>
    <t>KENTUCKY ASSOCIATION OF MANUFACTURERS</t>
  </si>
  <si>
    <t>2774248</t>
  </si>
  <si>
    <t>KAM membership dues 2025</t>
  </si>
  <si>
    <t>AP00631773</t>
  </si>
  <si>
    <t>KOGA</t>
  </si>
  <si>
    <t>1080883-767797B</t>
  </si>
  <si>
    <t>KOGA 2025 Membership - dues</t>
  </si>
  <si>
    <t>AP00635956</t>
  </si>
  <si>
    <t>WOODFORD COUNY CHAMBER COMMERCE</t>
  </si>
  <si>
    <t>2318</t>
  </si>
  <si>
    <t>Woodford County Chamber dues</t>
  </si>
  <si>
    <t>AP00637871</t>
  </si>
  <si>
    <t>MT STERLING MONTGOMERY CO</t>
  </si>
  <si>
    <t>11501</t>
  </si>
  <si>
    <t>Columbia Gas of Kentucky Membership</t>
  </si>
  <si>
    <t>AP00645027</t>
  </si>
  <si>
    <t>COMMERCE LEXINGTON</t>
  </si>
  <si>
    <t>132690</t>
  </si>
  <si>
    <t>Membership Dues 4.1.25-3.31.26</t>
  </si>
  <si>
    <t>AP00654784</t>
  </si>
  <si>
    <t>PARIS BOURBON COUNTY</t>
  </si>
  <si>
    <t>1295</t>
  </si>
  <si>
    <t>Membership dues 2025</t>
  </si>
  <si>
    <t>AP00658336</t>
  </si>
  <si>
    <t>KENTUCKY ASSOCIATION OF MASTER CONTRACTO</t>
  </si>
  <si>
    <t>1011309-798676</t>
  </si>
  <si>
    <t>Bronze Partnership Membership</t>
  </si>
  <si>
    <t>AP00662682</t>
  </si>
  <si>
    <t>BBB</t>
  </si>
  <si>
    <t>CKY2025-2026</t>
  </si>
  <si>
    <t>Annual dues</t>
  </si>
  <si>
    <t>AP00671474</t>
  </si>
  <si>
    <t>FRANKFORT AREA CHAMBER OF COMMERCE</t>
  </si>
  <si>
    <t>4427</t>
  </si>
  <si>
    <t>2025 Annual Membership Dues</t>
  </si>
  <si>
    <t>FERC09RCL2</t>
  </si>
  <si>
    <t>NCSC Billed to CKY-00KF</t>
  </si>
  <si>
    <t>AP00620097</t>
  </si>
  <si>
    <t>REPUBLICAN GOVERNORS ASSOCIATION</t>
  </si>
  <si>
    <t>1106241500000</t>
  </si>
  <si>
    <t>RGA Membership Contribution</t>
  </si>
  <si>
    <t>AP00626851</t>
  </si>
  <si>
    <t>3505 -  Co Memberships-Social Orgs</t>
  </si>
  <si>
    <t>1213242000000</t>
  </si>
  <si>
    <t>RGA 2025 regional events</t>
  </si>
  <si>
    <t>AP00627044</t>
  </si>
  <si>
    <t>THE CONGRESSIONAL INSTITUTE INC</t>
  </si>
  <si>
    <t>2623</t>
  </si>
  <si>
    <t>Alliance Partner Membership</t>
  </si>
  <si>
    <t>AP00627331</t>
  </si>
  <si>
    <t>WAREHOUSE PRODUCTIONS LLC</t>
  </si>
  <si>
    <t>149</t>
  </si>
  <si>
    <t>Inauguration Warehouse Party</t>
  </si>
  <si>
    <t>FERC12RCL1</t>
  </si>
  <si>
    <t>NCSC Billed to CKY-00JE</t>
  </si>
  <si>
    <t>NCSC Billed to CKY-00KU</t>
  </si>
  <si>
    <t>FERC12RCL2</t>
  </si>
  <si>
    <t>FERC03RCL1</t>
  </si>
  <si>
    <t>NCSC Billed to CKY-00AR</t>
  </si>
  <si>
    <t>NCSC Billed to CKY-00AV</t>
  </si>
  <si>
    <t>FERC06RCL2</t>
  </si>
  <si>
    <t>FERC06RCL3</t>
  </si>
  <si>
    <t>AP00611226</t>
  </si>
  <si>
    <t>AMERICAN GAS ASSOCIATION</t>
  </si>
  <si>
    <t>141413B</t>
  </si>
  <si>
    <t>American Gas Association: 3 Q Dues</t>
  </si>
  <si>
    <t>AP00627548</t>
  </si>
  <si>
    <t>SOUTHERN GAS ASSOCIATION</t>
  </si>
  <si>
    <t>724522</t>
  </si>
  <si>
    <t>SGA Annual Membership Dues</t>
  </si>
  <si>
    <t>AP00628323</t>
  </si>
  <si>
    <t>141413C</t>
  </si>
  <si>
    <t>American Gas Association: 4 Q Dues</t>
  </si>
  <si>
    <t>AP00643430</t>
  </si>
  <si>
    <t>142822</t>
  </si>
  <si>
    <t>American Gas Association: 1 Q Dues</t>
  </si>
  <si>
    <t>AP00660670</t>
  </si>
  <si>
    <t>142822-2</t>
  </si>
  <si>
    <t>American Gas Association: 2 Q Dues</t>
  </si>
  <si>
    <t>AP00664516</t>
  </si>
  <si>
    <t>KENTUCKY GAS ASSOCIATION</t>
  </si>
  <si>
    <t>MVJCVQ0P-0001</t>
  </si>
  <si>
    <t>Inv MVJCVQ0P-0001 Corporate Membership D</t>
  </si>
  <si>
    <t>AP00625624</t>
  </si>
  <si>
    <t>3106 -  Co Memberships-Industry Assns</t>
  </si>
  <si>
    <t>ENGAGE2EXCEL</t>
  </si>
  <si>
    <t>5196386</t>
  </si>
  <si>
    <t>Employee service anniversary awards</t>
  </si>
  <si>
    <t>AP00640797</t>
  </si>
  <si>
    <t>5327765</t>
  </si>
  <si>
    <t>AP00646683</t>
  </si>
  <si>
    <t>5350929</t>
  </si>
  <si>
    <t>AP00652528</t>
  </si>
  <si>
    <t>5368805</t>
  </si>
  <si>
    <t>AP00657180</t>
  </si>
  <si>
    <t>5398152</t>
  </si>
  <si>
    <t>AP00667843</t>
  </si>
  <si>
    <t>5470042</t>
  </si>
  <si>
    <t>AP00611949</t>
  </si>
  <si>
    <t>2503 -  Office Supplies and Equip</t>
  </si>
  <si>
    <t>BOMBARDIER INC.</t>
  </si>
  <si>
    <t>911131289</t>
  </si>
  <si>
    <t>Technical Manuals Subscription</t>
  </si>
  <si>
    <t>2017 -  Other Materials and Supplies</t>
  </si>
  <si>
    <t>ALL SAFE INDUSTRIES INC</t>
  </si>
  <si>
    <t>INV-13226</t>
  </si>
  <si>
    <t>UltraRae Photoionization Detection</t>
  </si>
  <si>
    <t>AP00626488</t>
  </si>
  <si>
    <t>ACCUMET CORP</t>
  </si>
  <si>
    <t>00022220</t>
  </si>
  <si>
    <t>Hand tools for LV Class</t>
  </si>
  <si>
    <t>AP00627547</t>
  </si>
  <si>
    <t>TRI STATE INDUSTRIAL SUPPLY INC</t>
  </si>
  <si>
    <t>1534224</t>
  </si>
  <si>
    <t>Various hand tools for training</t>
  </si>
  <si>
    <t>AP00628878</t>
  </si>
  <si>
    <t>POLITICO LLC</t>
  </si>
  <si>
    <t>SIN086420</t>
  </si>
  <si>
    <t>Energy &amp; Environment Subscription</t>
  </si>
  <si>
    <t>EXPEN26678</t>
  </si>
  <si>
    <t>ACR01RB04</t>
  </si>
  <si>
    <t>2008 -  Fuel</t>
  </si>
  <si>
    <t>AP00634235</t>
  </si>
  <si>
    <t>2501 -  IT Software</t>
  </si>
  <si>
    <t>DEVONWAY INC</t>
  </si>
  <si>
    <t>INV99-00014259</t>
  </si>
  <si>
    <t>DevonWay Renewals - ActionWay</t>
  </si>
  <si>
    <t>AP00670940</t>
  </si>
  <si>
    <t>WORLD FUEL SERVICES INC</t>
  </si>
  <si>
    <t>8018896</t>
  </si>
  <si>
    <t>Aviation Fuel</t>
  </si>
  <si>
    <t>5003 -  Aircraft Maintenance</t>
  </si>
  <si>
    <t>LANE AVIATION CORPORATION</t>
  </si>
  <si>
    <t>INV24-02123</t>
  </si>
  <si>
    <t>Work done at West Star Aviation</t>
  </si>
  <si>
    <t>LBR09COR1</t>
  </si>
  <si>
    <t>1003 -  Regular Pay - Productive</t>
  </si>
  <si>
    <t>AP00614896</t>
  </si>
  <si>
    <t>3000 -  Consulting</t>
  </si>
  <si>
    <t>BORSHOFF INC</t>
  </si>
  <si>
    <t>INV2109</t>
  </si>
  <si>
    <t>Consultation and  Strategic Planning</t>
  </si>
  <si>
    <t>AP00615176</t>
  </si>
  <si>
    <t>JET SUPPORT SERVICES, INC</t>
  </si>
  <si>
    <t>PRJINV000121516</t>
  </si>
  <si>
    <t>JSSI invoice for Sept Flight</t>
  </si>
  <si>
    <t>COR10AK1</t>
  </si>
  <si>
    <t>3638 -  Miscellaneous</t>
  </si>
  <si>
    <t>COR10MS2</t>
  </si>
  <si>
    <t>5010 -  Facility Maint_Repair Svcs</t>
  </si>
  <si>
    <t>NCSC Billed to CKY-00JI</t>
  </si>
  <si>
    <t>LABOR17880</t>
  </si>
  <si>
    <t>AP00619890</t>
  </si>
  <si>
    <t>PRJINV000123747</t>
  </si>
  <si>
    <t>JSSI Monthly invoice.  Engine</t>
  </si>
  <si>
    <t>LCRIAMZ</t>
  </si>
  <si>
    <t>AP00625070</t>
  </si>
  <si>
    <t>PRJINV000126038</t>
  </si>
  <si>
    <t>JSSI charges for November 2024</t>
  </si>
  <si>
    <t>BEROE HOLDINGS INC.</t>
  </si>
  <si>
    <t>5696</t>
  </si>
  <si>
    <t>2025 Beroe Subscription</t>
  </si>
  <si>
    <t>LBR12COR04</t>
  </si>
  <si>
    <t>AP00631604</t>
  </si>
  <si>
    <t>STOLZ MEAD ADVERTISING INC</t>
  </si>
  <si>
    <t>18063</t>
  </si>
  <si>
    <t>Promotional Items</t>
  </si>
  <si>
    <t>AP00630678</t>
  </si>
  <si>
    <t>PRJINV000127880</t>
  </si>
  <si>
    <t>JSSI engine warranty</t>
  </si>
  <si>
    <t>AP00635430</t>
  </si>
  <si>
    <t>PRJINV000130157</t>
  </si>
  <si>
    <t>JSSI Monthly invoice</t>
  </si>
  <si>
    <t>AP00638569</t>
  </si>
  <si>
    <t>3500 -  Charitable Contrib-501C3</t>
  </si>
  <si>
    <t>AMERICAN ASSOCIATION OF BLACKS IN ENERGY</t>
  </si>
  <si>
    <t>811</t>
  </si>
  <si>
    <t>AABE National Conference - Food</t>
  </si>
  <si>
    <t>ACR03RB01</t>
  </si>
  <si>
    <t>AP00640141</t>
  </si>
  <si>
    <t>PRJINV000132862</t>
  </si>
  <si>
    <t>JSSI Engine and APU plan</t>
  </si>
  <si>
    <t>AP00644827</t>
  </si>
  <si>
    <t>PRJINV000134485</t>
  </si>
  <si>
    <t>JSSI (Engine and APU) invoice</t>
  </si>
  <si>
    <t>AP00650615</t>
  </si>
  <si>
    <t>PRJINV000136650</t>
  </si>
  <si>
    <t>JSSI engine and APU plan based</t>
  </si>
  <si>
    <t>AP00651564</t>
  </si>
  <si>
    <t>INV25-00898</t>
  </si>
  <si>
    <t xml:space="preserve">Deposit for Duncan Aviation </t>
  </si>
  <si>
    <t>3600 -  Fees Licenses and Permits</t>
  </si>
  <si>
    <t>PUBLIC COMPANY ACCOUNTING OVERSIGHT</t>
  </si>
  <si>
    <t>P-106256-252</t>
  </si>
  <si>
    <t>Accounting Support Fee</t>
  </si>
  <si>
    <t>AP00653431</t>
  </si>
  <si>
    <t>ELECTRIC UTILITY INDUSTRY SUSTAINABLE SU</t>
  </si>
  <si>
    <t>518</t>
  </si>
  <si>
    <t>SSCA 2025 Membership</t>
  </si>
  <si>
    <t>AP00656931</t>
  </si>
  <si>
    <t>PRJINV000139867</t>
  </si>
  <si>
    <t>N714CG engine and APU plan</t>
  </si>
  <si>
    <t>CAPOVHDRCL</t>
  </si>
  <si>
    <t>NCSC Billed to CKY-00AD</t>
  </si>
  <si>
    <t>NCSC Billed to CKY-00JD</t>
  </si>
  <si>
    <t>AP00661990</t>
  </si>
  <si>
    <t>INV25-01428</t>
  </si>
  <si>
    <t>Duncan Aviation Maintenance</t>
  </si>
  <si>
    <t>AP00670364</t>
  </si>
  <si>
    <t>18400</t>
  </si>
  <si>
    <t>PRJINV000143687</t>
  </si>
  <si>
    <t>AP00670636</t>
  </si>
  <si>
    <t>3047 -  IT Services</t>
  </si>
  <si>
    <t>ARINC INCORPORATED</t>
  </si>
  <si>
    <t>25-1119892</t>
  </si>
  <si>
    <t>Subscription for Flight Planning</t>
  </si>
  <si>
    <t>AP00672370</t>
  </si>
  <si>
    <t>CAMP SYSTEMS INTERNATIONAL, INC</t>
  </si>
  <si>
    <t>IN365725</t>
  </si>
  <si>
    <t>CAMP Maintenance Tracking</t>
  </si>
  <si>
    <t>EXPEN68628</t>
  </si>
  <si>
    <t>MISCRCL</t>
  </si>
  <si>
    <t>AP00608298</t>
  </si>
  <si>
    <t>3637 -  Training</t>
  </si>
  <si>
    <t>7093530</t>
  </si>
  <si>
    <t>Recurrent Training - Matt Cox</t>
  </si>
  <si>
    <t>7193568</t>
  </si>
  <si>
    <t>DAL Fuel &amp; Pilot Training</t>
  </si>
  <si>
    <t>AP00624081</t>
  </si>
  <si>
    <t>7312598</t>
  </si>
  <si>
    <t>Steve Wallace Recurrent Training</t>
  </si>
  <si>
    <t>AP00633548</t>
  </si>
  <si>
    <t>AVIATION PERFORMANCE SOLUTIONS, LLC</t>
  </si>
  <si>
    <t>27416</t>
  </si>
  <si>
    <t>Steve Wallace UPRT</t>
  </si>
  <si>
    <t>AP00654782</t>
  </si>
  <si>
    <t>7753852</t>
  </si>
  <si>
    <t>Rick Henderson CL300 Initial Training</t>
  </si>
  <si>
    <t>AP00657853</t>
  </si>
  <si>
    <t>7792901</t>
  </si>
  <si>
    <t>Avcard - training and flight</t>
  </si>
  <si>
    <t>7964886</t>
  </si>
  <si>
    <t>Recurrent &amp; Flight Expenses</t>
  </si>
  <si>
    <t>ICTRNTCKY</t>
  </si>
  <si>
    <t>9220 -  Leases - Building_Land</t>
  </si>
  <si>
    <t>CKY Co 33</t>
  </si>
  <si>
    <t>Total Account 930</t>
  </si>
  <si>
    <t>For the 12 Months Ended August 2025</t>
  </si>
  <si>
    <t>Advertising</t>
  </si>
  <si>
    <t>Dues &amp; Memberships</t>
  </si>
  <si>
    <t>Dues &amp; Memberships - Industry</t>
  </si>
  <si>
    <t>Employee Expenses</t>
  </si>
  <si>
    <t>Materials &amp; Supplies (including Postage)</t>
  </si>
  <si>
    <t>Miscellaneous</t>
  </si>
  <si>
    <t>Miscellaneous - Training</t>
  </si>
  <si>
    <t>Rents &amp;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</si>
</sst>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"/>
    <numFmt numFmtId="165" formatCode="#,##0.###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231F20"/>
      <name val="Arial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0" xfId="2" applyFont="1" applyAlignment="1">
      <alignment horizontal="left" vertical="center"/>
    </xf>
    <xf numFmtId="164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44" fontId="1" fillId="0" borderId="0" xfId="1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2" applyFont="1" applyBorder="1" applyAlignment="1">
      <alignment vertical="center"/>
    </xf>
    <xf numFmtId="164" fontId="2" fillId="0" borderId="4" xfId="2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44" fontId="2" fillId="0" borderId="4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top"/>
    </xf>
    <xf numFmtId="164" fontId="1" fillId="0" borderId="4" xfId="2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5" fontId="1" fillId="0" borderId="0" xfId="2" applyNumberFormat="1" applyFont="1" applyAlignment="1">
      <alignment horizontal="left" vertical="center"/>
    </xf>
    <xf numFmtId="44" fontId="2" fillId="0" borderId="4" xfId="1" applyNumberFormat="1" applyFont="1" applyFill="1" applyBorder="1" applyAlignment="1">
      <alignment horizontal="center" vertical="center"/>
    </xf>
    <xf numFmtId="44" fontId="1" fillId="0" borderId="0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4" fontId="2" fillId="0" borderId="5" xfId="1" applyNumberFormat="1" applyFont="1" applyBorder="1" applyAlignment="1">
      <alignment horizontal="center" vertical="center"/>
    </xf>
    <xf numFmtId="43" fontId="1" fillId="0" borderId="0" xfId="1" applyFont="1" applyAlignment="1">
      <alignment vertical="center"/>
    </xf>
  </cellXfs>
  <cellStyles count="3">
    <cellStyle name="Comma" xfId="1" builtinId="3"/>
    <cellStyle name="Normal" xfId="0" builtinId="0"/>
    <cellStyle name="Normal 3" xfId="2" xr:uid="{74552519-B184-4D15-892B-E080DB09C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ustomXml" Target="../customXml/item3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KY\03%20Rate%20Case\Rate%20Case%20-%202026\17-Discovery\PSC%20Staff\Set%201\Staff%2001-07%20Adv%20Exp,%20Misc%20Gen%20Exp,%20Oth%20Inc%20Deduct\Support\KY%20PSC%20Case%20No.%202026-00099,%20Staff%201-7,%20Schedule%20C2%20Workpaper%20KAR.xlsx" TargetMode="External"/><Relationship Id="rId1" Type="http://schemas.openxmlformats.org/officeDocument/2006/relationships/externalLinkPath" Target="Support/KY%20PSC%20Case%20No.%202026-00099,%20Staff%201-7,%20Schedule%20C2%20Workpaper%20K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Nisource%20-%20MTC%20Financial%20Management%20Tool%20v20%20(11.1.0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2006-08-08%20Nisource%20-%20IT%20Financial%20Management%20Tool_Amendment%203%20Updat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loyd%20Spann\My%20Documents\Excel\2004\BCBSRI\Governance%20Financial%20Management\Service%20Credits\BCBSRI%20Service%20Level%20Credit%20Tracking%20Draft_v11_LDS_0128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MD\Rate%20Case\2008\Class%20Cost%20of%20Service\Sep%2012.%202008\Demand.Commodity%20Stu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Rate%20Cases\Columbia%20Gas%20of%20Kentucky\2021%20Rate%20Case%20(2022%20Test%20Year)\2021%20CKY%20COS%20Schedule%20E%20Tax%20(Working%20File)%20v2%20(JAH%203.30.202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rate\CMD\ratecase\1995\EXH10.W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yorConsolidated\Accounts\Blue%20Cross\Financials\2003\05\PYR_SVC_BLUERI_AP%20IMAG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KY\Rate%20Case%20-%202016\Schedules\Schedule%20M%20(Revenues)\Sch%20M%20-%20Revenue%20and%20Rate%20Design%20(Forecasted)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t65791\Local%20Settings\Temporary%20Internet%20Files\Content.Outlook\PQT8T9TM\Schedule%20C%20&amp;%20D%20-%20Operating%20Income\Sch%20C%20&amp;%20D%20-%20Operating%20Income%20Forecast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Financial%20Models\Nisource%20-%20Customer%20Contact%20Center%20Financial%20Management%20Tool%20v1%20(10.18.0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TS1&amp;TS2\DataFar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BMS%20People%20Analysis2.ppt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PGA-ACA\(WORKINGCOPY)PGA-EffectiveNovember29,2005\(WORKINGCOPY)PGA-EffectiveNovember29,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Rate%20Cases\Columbia%20Gas%20of%20Kentucky\2021%20Rate%20Case%20(2022%20Test%20Year)\(Working)%20CKY%20COS%20Schedules%20A%20-%20K%20(Base%20Period%20TME%208-31-21,%20Forecast%20Period%20TME%2012-31-22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nts%20and%20Settings\MMeade\Desktop\BT%20quote%20template-%20May%202004%20V1.02%20-%20TEST%20FI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KY\Rate%20Case%20-%202009\Rate%20Case%20Schedules\Base\Schedule%20C%20-%20Operating%20Income\Operating%20Incom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%20Return%20on%20Rate%20Base\2003\2003%203rd%20Qtr\NH%20Return%20on%20Rate%20Base%20ReportFiled%20-%2009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KY\Ratecase%20-%202007\Schedules\Workpapers\Payroll%20Tax%20Adjustm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urcing%20Initiative\ADM%20Support\APR04IMSS,%20v2.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taylor\LOCALS~1\Temp\notesC9812B\CMD%20-%20Cost%20of%20Service%2011-30-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rlouJ\Local%20Settings\Temporary%20Internet%20Files\OLK8\208522\0901Wellpoi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E%20-%20Income%20Taxes\E-1%20Income%20Taxes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Rate%20Case%20-%202009/Rate%20Case%20Schedules/Historic/Schedules%20A%20-%20L%20-%20Cost%20of%20Service%20and%20Rate%20Base/As%20Filed/CKY%20Cost%20of%20Service%20Schedules%20A%20thru%20L%20December%2031,%202008.xls" TargetMode="External"/><Relationship Id="rId1" Type="http://schemas.openxmlformats.org/officeDocument/2006/relationships/externalLinkPath" Target="/CKY/Rate%20Case%20-%202009/Rate%20Case%20Schedules/Historic/Schedules%20A%20-%20L%20-%20Cost%20of%20Service%20and%20Rate%20Base/As%20Filed/CKY%20Cost%20of%20Service%20Schedules%20A%20thru%20L%20December%2031,%20200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B%20-%20Rate%20Base%20&amp;%20Balance%20Sheet\B-2%20Plant%20&amp;%20Propert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~1\npatel\LOCALS~1\Temp\IPBS%20Quotation%20Tool%20v2.1%20-%20November%20Issue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rler\My%20Documents\Cendant\Denver%20Resource%20Baselines\Asset%20Tracking%2010_16_01.Lee1%20Rev%20P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701433~1\LOCALS~1\Temp\PB06BaseSept2004BMSGlobalOutsourceallocations_MA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parkegj\LOCALS~1\Temp\d.My%20Documents.Notes.Data\2004%20GIS\Submitted%20Files\20458p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1726\AppData\Local\Temp\notesC9812B\CMD%202013%20Rate%20Case%20-%20Cost%20of%20Serv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v\RATECASE\2006%20Rate%20Case%20TME%2012-31-05,%20Proforma%209-30-06\Revenue\TS1&amp;TS2splitworksheet-2005-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Rate%20Case\2016\Cost%20of%20Service\CMD%202016%20Rate%20Case%20-%20Cost%20of%20Service%20model%20(WORKING)%20Updated%20for%2012-31-15%20Plant%20Data%2001-14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CASE\2006%20Rate%20Case%20TME%2012-31-05,%20Proforma%209-30-06\Revenue\TS1&amp;TS2splitworksheet-2005-(4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Forecasted\Adjustments%20-%20O&amp;M%20Expense\Projected%20CAP%20for%20PA%20rate%20case%20test%20year%209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PA\Rate%20Case\2016\Revenue\CPA%202016%20Rate%20Case%20Exh%20003%20Sch%2001%20Thru%2010%20and%20pgs%2006-10%20(Draf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n"/>
      <sheetName val="Att C Total"/>
      <sheetName val="Att C CKY"/>
      <sheetName val="Att C NCSC Billed to CKY"/>
      <sheetName val="Att D - Details"/>
      <sheetName val="&gt;&gt;&gt;Support"/>
      <sheetName val="Advertising Summary - Direct"/>
      <sheetName val="Advertising Summary - NCSC"/>
      <sheetName val="CKY Pivot 930"/>
      <sheetName val="Direct Detail"/>
      <sheetName val="Allocated Detail"/>
      <sheetName val="IS Sep 2024"/>
      <sheetName val="IS Oct 2024"/>
      <sheetName val="IS Nov 2024"/>
      <sheetName val="IS Dec 2024"/>
      <sheetName val="IS YTD Aug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Pivot"/>
      <sheetName val="A (Input) Inv MO Service Charge"/>
      <sheetName val="B (Input) MO Volumes"/>
      <sheetName val="C (Input) MO ARC RRC Charges"/>
      <sheetName val="D (Output) Volume Analysis"/>
      <sheetName val="E (Calc) MO ARC-RRC Charge"/>
      <sheetName val="F (Valid) MO Service Charge"/>
      <sheetName val="G (Valid) MO ARC-RRC Charge"/>
      <sheetName val="H (Ref) Mnthly Svc Fees"/>
      <sheetName val="I (Ref) Mnthly Baseline Units"/>
      <sheetName val="I(a) (Ref) Mnth Baseline Unit %"/>
      <sheetName val="J (Ref)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R (Input) SLA Achieved"/>
      <sheetName val="S (Calc) Service Credit"/>
      <sheetName val="T (Calc) Srvice Credt True Up"/>
      <sheetName val="U (Valid) Service Credit Sum"/>
      <sheetName val="V (Ref) At Risk"/>
      <sheetName val="W (Ref) Pool Allocation"/>
      <sheetName val="X (Ref) Original SLA"/>
      <sheetName val="(Ref) Invoice Detail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J (Ref) - ARC RRC Rates"/>
      <sheetName val="K Graph (Input)"/>
      <sheetName val="L Graph (Data)"/>
      <sheetName val="M Graph (Baseline)"/>
      <sheetName val="N Graph (RU)"/>
      <sheetName val="New Graph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Q (Ref) SLA Consolidation"/>
      <sheetName val="R (Ref) SLA Updated"/>
      <sheetName val="(Ref) IT Tower (Original)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LCs Due &amp; Recd"/>
      <sheetName val="1 - Totals"/>
      <sheetName val="2 - All Towers"/>
      <sheetName val="3-Pie Chart"/>
      <sheetName val="4-Indiv Towers"/>
      <sheetName val="% Invoice"/>
      <sheetName val="DSUM Explanation"/>
      <sheetName val="DB Functions"/>
      <sheetName val="Membership"/>
      <sheetName val="Infrastructure"/>
      <sheetName val="Blue Card"/>
      <sheetName val="FEP"/>
      <sheetName val="Basic Claims"/>
      <sheetName val="Applications"/>
      <sheetName val="Claims"/>
      <sheetName val="Mo1"/>
      <sheetName val="Mo2"/>
      <sheetName val="Mo3"/>
      <sheetName val="Mo4"/>
      <sheetName val="Mo5"/>
      <sheetName val="Mo6"/>
      <sheetName val="Mo7"/>
      <sheetName val="Mo8"/>
      <sheetName val="Mo9"/>
      <sheetName val="Mo10"/>
      <sheetName val="Mo11"/>
      <sheetName val="Mo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lant"/>
      <sheetName val="Revenue"/>
      <sheetName val="O&amp;M"/>
      <sheetName val="Rate Base &amp; Taxes"/>
      <sheetName val="VLOOKUP"/>
      <sheetName val="Allocations"/>
      <sheetName val="Allocations II"/>
      <sheetName val="Title Page"/>
      <sheetName val="ROR @ Proforma - 1"/>
      <sheetName val="ROR @ Current - 2"/>
      <sheetName val="Gross Plant - 3"/>
      <sheetName val="Depr. Reserve - 4"/>
      <sheetName val="Depr. Expense - 5"/>
      <sheetName val="Operating Rev - 6"/>
      <sheetName val="Dist O&amp;M Expense - 7"/>
      <sheetName val="O&amp;M Expense - 8"/>
      <sheetName val="Taxes Other Than Inc - 9"/>
      <sheetName val="Rate Base - 10"/>
      <sheetName val="Income Tax - 11"/>
      <sheetName val="Allocation Factors - 12"/>
      <sheetName val="Allocation Factors - 13"/>
      <sheetName val="Customer Charge a1"/>
      <sheetName val="Cust-Based Gas Plant a2"/>
      <sheetName val="Customer Charge b1"/>
      <sheetName val="Cust-Based Gas Plant b2"/>
      <sheetName val="Conversion Factors"/>
      <sheetName val="A&amp;E"/>
      <sheetName val="Metr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>
            <v>1</v>
          </cell>
          <cell r="B2" t="str">
            <v>DESIGN DAY</v>
          </cell>
          <cell r="C2" t="str">
            <v>NON-COINCIDENT PEAK</v>
          </cell>
          <cell r="D2" t="str">
            <v>11c</v>
          </cell>
          <cell r="E2">
            <v>61900</v>
          </cell>
          <cell r="F2">
            <v>30100</v>
          </cell>
          <cell r="G2">
            <v>21100</v>
          </cell>
          <cell r="H2">
            <v>600</v>
          </cell>
          <cell r="I2">
            <v>10100.000000000002</v>
          </cell>
          <cell r="N2">
            <v>0.48626817447495962</v>
          </cell>
          <cell r="O2">
            <v>0.34087237479806137</v>
          </cell>
          <cell r="P2">
            <v>9.6930533117932146E-3</v>
          </cell>
          <cell r="Q2">
            <v>0.16316639741518582</v>
          </cell>
          <cell r="S2">
            <v>1</v>
          </cell>
        </row>
        <row r="3">
          <cell r="A3">
            <v>2</v>
          </cell>
          <cell r="B3" t="str">
            <v>THROUGHPUT EXCL. TRANSPORTATION</v>
          </cell>
          <cell r="E3">
            <v>3653023.1999999997</v>
          </cell>
          <cell r="F3">
            <v>2196082</v>
          </cell>
          <cell r="G3">
            <v>1401215.8</v>
          </cell>
          <cell r="H3">
            <v>55725.4</v>
          </cell>
          <cell r="I3">
            <v>0</v>
          </cell>
          <cell r="N3">
            <v>0.60116836925645589</v>
          </cell>
          <cell r="O3">
            <v>0.38357703285322692</v>
          </cell>
          <cell r="P3">
            <v>1.5254597890317259E-2</v>
          </cell>
          <cell r="Q3">
            <v>0</v>
          </cell>
          <cell r="S3">
            <v>1</v>
          </cell>
        </row>
        <row r="4">
          <cell r="A4">
            <v>3</v>
          </cell>
          <cell r="B4" t="str">
            <v>TOTAL THROUGHPUT</v>
          </cell>
          <cell r="E4">
            <v>5959250</v>
          </cell>
          <cell r="F4">
            <v>2269801</v>
          </cell>
          <cell r="G4">
            <v>1467726.7</v>
          </cell>
          <cell r="H4">
            <v>55725.4</v>
          </cell>
          <cell r="I4">
            <v>2165996.9000000004</v>
          </cell>
          <cell r="N4">
            <v>0.38088702437387256</v>
          </cell>
          <cell r="O4">
            <v>0.24629386248269497</v>
          </cell>
          <cell r="P4">
            <v>9.3510760582288036E-3</v>
          </cell>
          <cell r="Q4">
            <v>0.36346803708520375</v>
          </cell>
          <cell r="S4">
            <v>1</v>
          </cell>
        </row>
        <row r="5">
          <cell r="A5">
            <v>4</v>
          </cell>
          <cell r="B5" t="str">
            <v>DIRECT ASSIGNMENT - GAS PURCHASE EXPENSE</v>
          </cell>
          <cell r="E5">
            <v>52718497</v>
          </cell>
          <cell r="F5">
            <v>31699928</v>
          </cell>
          <cell r="G5">
            <v>20272155</v>
          </cell>
          <cell r="H5">
            <v>746414</v>
          </cell>
          <cell r="I5">
            <v>0</v>
          </cell>
          <cell r="N5">
            <v>0.60130561005940664</v>
          </cell>
          <cell r="O5">
            <v>0.3845359058700023</v>
          </cell>
          <cell r="P5">
            <v>1.4158484070591011E-2</v>
          </cell>
          <cell r="Q5">
            <v>0</v>
          </cell>
          <cell r="S5">
            <v>1</v>
          </cell>
        </row>
        <row r="6">
          <cell r="A6">
            <v>5</v>
          </cell>
          <cell r="B6" t="str">
            <v>COMPOSITE ALLOCATORS #1 &amp; #3</v>
          </cell>
          <cell r="C6" t="str">
            <v>DEMAND/COMMODITY</v>
          </cell>
          <cell r="D6" t="str">
            <v>11b</v>
          </cell>
          <cell r="E6">
            <v>1.0000000000000002</v>
          </cell>
          <cell r="F6">
            <v>0.43357759942441609</v>
          </cell>
          <cell r="G6">
            <v>0.29358311864037817</v>
          </cell>
          <cell r="H6">
            <v>9.5220646850110099E-3</v>
          </cell>
          <cell r="I6">
            <v>0.2633172172501948</v>
          </cell>
          <cell r="N6">
            <v>0.43357759942441598</v>
          </cell>
          <cell r="O6">
            <v>0.29358311864037812</v>
          </cell>
          <cell r="P6">
            <v>9.5220646850110082E-3</v>
          </cell>
          <cell r="Q6">
            <v>0.26331721725019475</v>
          </cell>
          <cell r="S6">
            <v>1</v>
          </cell>
        </row>
        <row r="7">
          <cell r="A7">
            <v>6</v>
          </cell>
          <cell r="B7" t="str">
            <v>AVERAGE NO. OF CUSTOMERS</v>
          </cell>
          <cell r="E7">
            <v>32348.833333333332</v>
          </cell>
          <cell r="F7">
            <v>28628.833333333332</v>
          </cell>
          <cell r="G7">
            <v>3600.333333333333</v>
          </cell>
          <cell r="H7">
            <v>27</v>
          </cell>
          <cell r="I7">
            <v>92.666666666666671</v>
          </cell>
          <cell r="N7">
            <v>0.88500358075767804</v>
          </cell>
          <cell r="O7">
            <v>0.11129716166992111</v>
          </cell>
          <cell r="P7">
            <v>8.3465142998459508E-4</v>
          </cell>
          <cell r="Q7">
            <v>2.8646061424162646E-3</v>
          </cell>
          <cell r="S7">
            <v>1</v>
          </cell>
        </row>
        <row r="8">
          <cell r="A8">
            <v>7</v>
          </cell>
          <cell r="B8" t="str">
            <v>DIRECT ASSIGNMENT - CONSUMPTION TAX</v>
          </cell>
          <cell r="E8">
            <v>208890</v>
          </cell>
          <cell r="F8">
            <v>94651</v>
          </cell>
          <cell r="G8">
            <v>61203</v>
          </cell>
          <cell r="H8">
            <v>2324</v>
          </cell>
          <cell r="I8">
            <v>50712</v>
          </cell>
          <cell r="N8">
            <v>0.4531140791804299</v>
          </cell>
          <cell r="O8">
            <v>0.29299152664081574</v>
          </cell>
          <cell r="P8">
            <v>1.1125472736847145E-2</v>
          </cell>
          <cell r="Q8">
            <v>0.24276892144190723</v>
          </cell>
          <cell r="S8">
            <v>1</v>
          </cell>
        </row>
        <row r="9">
          <cell r="A9">
            <v>8</v>
          </cell>
          <cell r="B9" t="str">
            <v>CURRENT REVENUE EXCL FORFEITED DIS &amp; OTHER</v>
          </cell>
          <cell r="E9">
            <v>69810883</v>
          </cell>
          <cell r="F9">
            <v>41382846.399999999</v>
          </cell>
          <cell r="G9">
            <v>25296454</v>
          </cell>
          <cell r="H9">
            <v>835580.7</v>
          </cell>
          <cell r="I9">
            <v>2296001.9</v>
          </cell>
          <cell r="N9">
            <v>0.59278503037986208</v>
          </cell>
          <cell r="O9">
            <v>0.36235688352487966</v>
          </cell>
          <cell r="P9">
            <v>1.1969203999324862E-2</v>
          </cell>
          <cell r="Q9">
            <v>3.2888882095933381E-2</v>
          </cell>
          <cell r="S9">
            <v>1</v>
          </cell>
        </row>
        <row r="10">
          <cell r="A10">
            <v>9</v>
          </cell>
          <cell r="B10" t="str">
            <v>DIRECT ASSIGNMENT - CUSTOMER DEPOSITS</v>
          </cell>
          <cell r="E10">
            <v>341775</v>
          </cell>
          <cell r="F10">
            <v>223584</v>
          </cell>
          <cell r="G10">
            <v>118191</v>
          </cell>
          <cell r="H10">
            <v>0</v>
          </cell>
          <cell r="I10">
            <v>0</v>
          </cell>
          <cell r="N10">
            <v>0.6541847706824665</v>
          </cell>
          <cell r="O10">
            <v>0.34581522931753345</v>
          </cell>
          <cell r="P10">
            <v>0</v>
          </cell>
          <cell r="Q10">
            <v>0</v>
          </cell>
          <cell r="S10">
            <v>1</v>
          </cell>
        </row>
        <row r="11">
          <cell r="A11">
            <v>10</v>
          </cell>
          <cell r="B11" t="str">
            <v>DIRECT ASSIGNMENT - FRANCHISE TAX BASED ON GROSS RECEIPTS</v>
          </cell>
          <cell r="E11">
            <v>326619.34039999999</v>
          </cell>
          <cell r="F11">
            <v>183990.008</v>
          </cell>
          <cell r="G11">
            <v>94900.96639999999</v>
          </cell>
          <cell r="H11">
            <v>1789.9260000000011</v>
          </cell>
          <cell r="I11">
            <v>45938.44</v>
          </cell>
          <cell r="N11">
            <v>0.56331632956784949</v>
          </cell>
          <cell r="O11">
            <v>0.29055525702727186</v>
          </cell>
          <cell r="P11">
            <v>5.480159251463607E-3</v>
          </cell>
          <cell r="Q11">
            <v>0.14064825415341511</v>
          </cell>
          <cell r="S11">
            <v>1</v>
          </cell>
        </row>
        <row r="12">
          <cell r="A12">
            <v>11</v>
          </cell>
          <cell r="B12" t="str">
            <v>DIST. PLANT EXCL ACCTS 375.70, 375.71, &amp; 387</v>
          </cell>
          <cell r="E12">
            <v>100881778.80000001</v>
          </cell>
          <cell r="F12">
            <v>59268813.399999999</v>
          </cell>
          <cell r="G12">
            <v>24033605</v>
          </cell>
          <cell r="H12">
            <v>798509.4</v>
          </cell>
          <cell r="I12">
            <v>16780851</v>
          </cell>
          <cell r="N12">
            <v>0.58750761639028504</v>
          </cell>
          <cell r="O12">
            <v>0.23823534126660342</v>
          </cell>
          <cell r="P12">
            <v>7.9152985752071209E-3</v>
          </cell>
          <cell r="Q12">
            <v>0.16634174376790428</v>
          </cell>
          <cell r="S12">
            <v>1</v>
          </cell>
        </row>
        <row r="13">
          <cell r="A13">
            <v>12</v>
          </cell>
          <cell r="B13" t="str">
            <v>GROSS PLANT</v>
          </cell>
          <cell r="E13">
            <v>107211465.59999999</v>
          </cell>
          <cell r="F13">
            <v>62654477.600000001</v>
          </cell>
          <cell r="G13">
            <v>25879233</v>
          </cell>
          <cell r="H13">
            <v>854459.6</v>
          </cell>
          <cell r="I13">
            <v>17823295.400000002</v>
          </cell>
          <cell r="N13">
            <v>0.58440090571805414</v>
          </cell>
          <cell r="O13">
            <v>0.24138493821690654</v>
          </cell>
          <cell r="P13">
            <v>7.9698528064893834E-3</v>
          </cell>
          <cell r="Q13">
            <v>0.16624430325855002</v>
          </cell>
          <cell r="S13">
            <v>1</v>
          </cell>
        </row>
        <row r="14">
          <cell r="A14">
            <v>13</v>
          </cell>
          <cell r="B14" t="str">
            <v>DIRECT PLANT - MAINS</v>
          </cell>
          <cell r="E14">
            <v>58076733</v>
          </cell>
          <cell r="F14">
            <v>25180770.5</v>
          </cell>
          <cell r="G14">
            <v>17050348.399999999</v>
          </cell>
          <cell r="H14">
            <v>553010.4</v>
          </cell>
          <cell r="I14">
            <v>15292603.699999999</v>
          </cell>
          <cell r="N14">
            <v>0.43357759982814459</v>
          </cell>
          <cell r="O14">
            <v>0.29358311873362436</v>
          </cell>
          <cell r="P14">
            <v>9.522064541750308E-3</v>
          </cell>
          <cell r="Q14">
            <v>0.26331721689648074</v>
          </cell>
          <cell r="S14">
            <v>1</v>
          </cell>
        </row>
        <row r="15">
          <cell r="A15">
            <v>14</v>
          </cell>
          <cell r="B15" t="str">
            <v>COMPOSITE DIRECT PLANT - ACCTS 376 &amp; 380</v>
          </cell>
          <cell r="E15">
            <v>90324477</v>
          </cell>
          <cell r="F15">
            <v>53337142.399999999</v>
          </cell>
          <cell r="G15">
            <v>20690703.099999998</v>
          </cell>
          <cell r="H15">
            <v>617441.5</v>
          </cell>
          <cell r="I15">
            <v>15679190</v>
          </cell>
          <cell r="N15">
            <v>0.59050596440209668</v>
          </cell>
          <cell r="O15">
            <v>0.229070832040356</v>
          </cell>
          <cell r="P15">
            <v>6.8358159438886099E-3</v>
          </cell>
          <cell r="Q15">
            <v>0.17358738761365869</v>
          </cell>
          <cell r="S15">
            <v>1</v>
          </cell>
        </row>
        <row r="16">
          <cell r="A16">
            <v>15</v>
          </cell>
          <cell r="B16" t="str">
            <v>DIRECT ASSIGNMENT - SERVICES</v>
          </cell>
          <cell r="E16">
            <v>1.0009999999999999</v>
          </cell>
          <cell r="F16">
            <v>0.874</v>
          </cell>
          <cell r="G16">
            <v>0.113</v>
          </cell>
          <cell r="H16">
            <v>2E-3</v>
          </cell>
          <cell r="I16">
            <v>1.2E-2</v>
          </cell>
          <cell r="N16">
            <v>0.8731268731268732</v>
          </cell>
          <cell r="O16">
            <v>0.11288711288711291</v>
          </cell>
          <cell r="P16">
            <v>1.9980019980019984E-3</v>
          </cell>
          <cell r="Q16">
            <v>1.198801198801199E-2</v>
          </cell>
          <cell r="S16">
            <v>1</v>
          </cell>
        </row>
        <row r="17">
          <cell r="A17">
            <v>16</v>
          </cell>
          <cell r="B17" t="str">
            <v>DIRECT ASSIGNMENT - METERS</v>
          </cell>
          <cell r="E17">
            <v>1</v>
          </cell>
          <cell r="F17">
            <v>0.63100000000000001</v>
          </cell>
          <cell r="G17">
            <v>0.32100000000000001</v>
          </cell>
          <cell r="H17">
            <v>7.0000000000000001E-3</v>
          </cell>
          <cell r="I17">
            <v>4.1000000000000002E-2</v>
          </cell>
          <cell r="N17">
            <v>0.63100000000000001</v>
          </cell>
          <cell r="O17">
            <v>0.32100000000000001</v>
          </cell>
          <cell r="P17">
            <v>7.0000000000000001E-3</v>
          </cell>
          <cell r="Q17">
            <v>4.1000000000000002E-2</v>
          </cell>
          <cell r="S17">
            <v>1</v>
          </cell>
        </row>
        <row r="18">
          <cell r="A18">
            <v>17</v>
          </cell>
          <cell r="B18" t="str">
            <v>DIRECT ASSIGNMENT - IND M &amp; R</v>
          </cell>
          <cell r="E18">
            <v>1</v>
          </cell>
          <cell r="F18">
            <v>0</v>
          </cell>
          <cell r="G18">
            <v>0.32900000000000001</v>
          </cell>
          <cell r="H18">
            <v>0.184</v>
          </cell>
          <cell r="I18">
            <v>0.48699999999999999</v>
          </cell>
          <cell r="N18">
            <v>0</v>
          </cell>
          <cell r="O18">
            <v>0.32900000000000001</v>
          </cell>
          <cell r="P18">
            <v>0.184</v>
          </cell>
          <cell r="Q18">
            <v>0.48699999999999999</v>
          </cell>
          <cell r="S18">
            <v>1</v>
          </cell>
        </row>
        <row r="19">
          <cell r="A19">
            <v>18</v>
          </cell>
          <cell r="B19" t="str">
            <v>OTHER DISTRIBUTION O &amp; M EXPENSE</v>
          </cell>
          <cell r="E19">
            <v>1930041.3091895485</v>
          </cell>
          <cell r="F19">
            <v>1079046.1000000001</v>
          </cell>
          <cell r="G19">
            <v>533901.98</v>
          </cell>
          <cell r="H19">
            <v>21657.47</v>
          </cell>
          <cell r="I19">
            <v>295435.88000000006</v>
          </cell>
          <cell r="N19">
            <v>0.55907927714412842</v>
          </cell>
          <cell r="O19">
            <v>0.27662722940587886</v>
          </cell>
          <cell r="P19">
            <v>1.1221246870148223E-2</v>
          </cell>
          <cell r="Q19">
            <v>0.15307230917459366</v>
          </cell>
          <cell r="S19">
            <v>1</v>
          </cell>
        </row>
        <row r="20">
          <cell r="A20">
            <v>19</v>
          </cell>
          <cell r="B20" t="str">
            <v xml:space="preserve">O &amp; M EXCL GAS PUR, UNCOLLECTIBLES, &amp; A &amp; G </v>
          </cell>
          <cell r="E20">
            <v>3632896.7122915387</v>
          </cell>
          <cell r="F20">
            <v>2260664.3000000003</v>
          </cell>
          <cell r="G20">
            <v>897361.89000000025</v>
          </cell>
          <cell r="H20">
            <v>33336.47</v>
          </cell>
          <cell r="I20">
            <v>441533.77000000008</v>
          </cell>
          <cell r="N20">
            <v>0.6222759629667618</v>
          </cell>
          <cell r="O20">
            <v>0.24701002012082177</v>
          </cell>
          <cell r="P20">
            <v>9.176277951203354E-3</v>
          </cell>
          <cell r="Q20">
            <v>0.12153766125695653</v>
          </cell>
          <cell r="S20">
            <v>1</v>
          </cell>
        </row>
        <row r="21">
          <cell r="A21">
            <v>20</v>
          </cell>
          <cell r="B21" t="str">
            <v>MINIMUM SYSTEM MAINS</v>
          </cell>
          <cell r="C21" t="str">
            <v>CUSTOMER/DEMAND</v>
          </cell>
          <cell r="D21" t="str">
            <v>11a</v>
          </cell>
          <cell r="E21">
            <v>1</v>
          </cell>
          <cell r="F21">
            <v>0.75</v>
          </cell>
          <cell r="G21">
            <v>0.189</v>
          </cell>
          <cell r="H21">
            <v>3.8999999999999998E-3</v>
          </cell>
          <cell r="I21">
            <v>5.7099999999999998E-2</v>
          </cell>
          <cell r="N21">
            <v>0.75</v>
          </cell>
          <cell r="O21">
            <v>0.189</v>
          </cell>
          <cell r="P21">
            <v>3.8999999999999998E-3</v>
          </cell>
          <cell r="Q21">
            <v>5.7099999999999998E-2</v>
          </cell>
          <cell r="S21">
            <v>1</v>
          </cell>
        </row>
        <row r="22">
          <cell r="A22">
            <v>21</v>
          </cell>
          <cell r="B22" t="str">
            <v>DIRECT ASSIGNMENT - CUR REV BILLED THROUGH DIS</v>
          </cell>
          <cell r="E22">
            <v>64496162</v>
          </cell>
          <cell r="F22">
            <v>41364041</v>
          </cell>
          <cell r="G22">
            <v>23132121</v>
          </cell>
          <cell r="H22">
            <v>0</v>
          </cell>
          <cell r="I22">
            <v>0</v>
          </cell>
          <cell r="N22">
            <v>0.64134112352297801</v>
          </cell>
          <cell r="O22">
            <v>0.35865887647702199</v>
          </cell>
          <cell r="P22">
            <v>0</v>
          </cell>
          <cell r="Q22">
            <v>0</v>
          </cell>
          <cell r="S22">
            <v>1</v>
          </cell>
        </row>
        <row r="23">
          <cell r="A23">
            <v>22</v>
          </cell>
          <cell r="B23" t="str">
            <v>NOT USED</v>
          </cell>
          <cell r="C23" t="str">
            <v>AVERAGE &amp; EXCESS</v>
          </cell>
          <cell r="D23" t="str">
            <v>11d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N23" t="e">
            <v>#DIV/0!</v>
          </cell>
          <cell r="O23" t="e">
            <v>#DIV/0!</v>
          </cell>
          <cell r="P23" t="e">
            <v>#DIV/0!</v>
          </cell>
          <cell r="Q23" t="e">
            <v>#DIV/0!</v>
          </cell>
          <cell r="S23" t="e">
            <v>#DIV/0!</v>
          </cell>
        </row>
        <row r="24">
          <cell r="A24">
            <v>23</v>
          </cell>
          <cell r="B24" t="str">
            <v>NOT USED</v>
          </cell>
          <cell r="N24" t="e">
            <v>#DIV/0!</v>
          </cell>
          <cell r="O24" t="e">
            <v>#DIV/0!</v>
          </cell>
          <cell r="P24" t="e">
            <v>#DIV/0!</v>
          </cell>
          <cell r="Q24" t="e">
            <v>#DIV/0!</v>
          </cell>
          <cell r="S24" t="e">
            <v>#DIV/0!</v>
          </cell>
        </row>
        <row r="25">
          <cell r="A25">
            <v>24</v>
          </cell>
          <cell r="B25" t="str">
            <v>NOT USED</v>
          </cell>
          <cell r="N25" t="e">
            <v>#DIV/0!</v>
          </cell>
          <cell r="O25" t="e">
            <v>#DIV/0!</v>
          </cell>
          <cell r="P25" t="e">
            <v>#DIV/0!</v>
          </cell>
          <cell r="Q25" t="e">
            <v>#DIV/0!</v>
          </cell>
          <cell r="S25" t="e">
            <v>#DIV/0!</v>
          </cell>
        </row>
        <row r="26">
          <cell r="A26">
            <v>25</v>
          </cell>
          <cell r="B26" t="str">
            <v>NOT USED</v>
          </cell>
          <cell r="N26" t="e">
            <v>#DIV/0!</v>
          </cell>
          <cell r="O26" t="e">
            <v>#DIV/0!</v>
          </cell>
          <cell r="P26" t="e">
            <v>#DIV/0!</v>
          </cell>
          <cell r="Q26" t="e">
            <v>#DIV/0!</v>
          </cell>
          <cell r="S26" t="e">
            <v>#DIV/0!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RA EXHIBIT JH-1 ATT A"/>
      <sheetName val="FTRA EXHIBIT JH-1 ATT B"/>
      <sheetName val="E-1.1 Fed &amp; State Inc Tax (NEW)"/>
      <sheetName val="E-1.1 Fed &amp; State Inc Tax (OLD)"/>
      <sheetName val="2021 AFP Book to Tax"/>
      <sheetName val="CTX Provision 12.31.20"/>
      <sheetName val="CTX St Provision 12.31.20"/>
      <sheetName val="12.31.20 CTX Def - Fed Tax"/>
      <sheetName val="12.31.20 CTX Def - St Tax"/>
      <sheetName val="CTX Provision 8.31.2020"/>
      <sheetName val="CTX St Provision 8.31.2020"/>
      <sheetName val="8.31.20 CTX Def - Fed Tax"/>
      <sheetName val="8.31.20 CTX Def - St Tax"/>
      <sheetName val="CTX Rate Rec 2.28.21"/>
      <sheetName val="CTX Provision - 2.28.21"/>
      <sheetName val="CTX St Provision 2.28.21"/>
      <sheetName val="2.28.21 CTX Def- Fed Tax"/>
      <sheetName val="2.28.21 CTX Def - St Tax"/>
      <sheetName val="GAAP TBYTD 2.28.2021"/>
      <sheetName val="Reg TBYTD 2.28.2021"/>
      <sheetName val="FAS109 Break Out"/>
      <sheetName val="PT RPT 257 2020 (Actual)"/>
      <sheetName val="PT RPT 257 2021 (AFP)"/>
      <sheetName val="PT RPT 257 2022 (AFP)"/>
      <sheetName val="PT RPT 259 2020 (Actual)"/>
      <sheetName val="PT RPT 259 2021 (AFP)"/>
      <sheetName val="PT RPT 259 2022 (AFP)"/>
      <sheetName val="PT RPT 260 2020 (Actual)"/>
      <sheetName val="PT RPT 260 2021 (AFP)"/>
      <sheetName val="PT RPT 260 2022 (AFP)"/>
      <sheetName val="PT RPT 261 2020 (Actual)"/>
      <sheetName val="PT RPT 261 2021 (AFP)"/>
      <sheetName val="PT RPT 261 2022 (AFP)"/>
      <sheetName val="PT RPT 216 2020 (AFP)"/>
      <sheetName val="PT RPT 216 2021 (AFP)"/>
      <sheetName val="PT RPT 216 2022 (AFP)"/>
      <sheetName val="PT RPT 52 2020 (Actua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I5" t="str">
            <v>2021-02-28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10"/>
    </sheetNames>
    <sheetDataSet>
      <sheetData sheetId="0" refreshError="1">
        <row r="1">
          <cell r="H1" t="str">
            <v>Exhibit No. 10</v>
          </cell>
        </row>
        <row r="2">
          <cell r="H2" t="str">
            <v>Sheet 1 of</v>
          </cell>
        </row>
        <row r="3">
          <cell r="H3" t="str">
            <v>14 Sheets</v>
          </cell>
        </row>
        <row r="4">
          <cell r="H4" t="str">
            <v>Witness:  R.D. Gibbons</v>
          </cell>
        </row>
        <row r="5">
          <cell r="D5" t="str">
            <v>COLUMBIA GAS OF MARYLAND, INC.</v>
          </cell>
        </row>
        <row r="7">
          <cell r="D7" t="str">
            <v>SUMMARY OF CASH WORKING CAPITAL ALLOWANCE</v>
          </cell>
        </row>
        <row r="9">
          <cell r="D9" t="str">
            <v>FOR THE TWELVE MONTHS ENDED SEPTEMBER 30, 1996</v>
          </cell>
        </row>
        <row r="11">
          <cell r="A11" t="str">
            <v>Line</v>
          </cell>
          <cell r="H11" t="str">
            <v>Pro Forma</v>
          </cell>
        </row>
        <row r="12">
          <cell r="A12" t="str">
            <v>No.</v>
          </cell>
          <cell r="D12" t="str">
            <v>Description</v>
          </cell>
          <cell r="H12" t="str">
            <v>at Proposed Rates</v>
          </cell>
        </row>
        <row r="15">
          <cell r="A15" t="str">
            <v>1</v>
          </cell>
          <cell r="C15" t="str">
            <v>(1) Cash working capital allowance resulting from</v>
          </cell>
        </row>
        <row r="16">
          <cell r="A16" t="str">
            <v>2</v>
          </cell>
          <cell r="C16" t="str">
            <v xml:space="preserve">    the lag in the collection of revenue being</v>
          </cell>
        </row>
        <row r="17">
          <cell r="A17" t="str">
            <v>3</v>
          </cell>
          <cell r="C17" t="str">
            <v xml:space="preserve">    greater than the lag in the payment of expenses</v>
          </cell>
          <cell r="H17">
            <v>966607</v>
          </cell>
        </row>
        <row r="19">
          <cell r="A19" t="str">
            <v>4</v>
          </cell>
          <cell r="C19" t="str">
            <v>(2) Minimum bank balances to compensate banking</v>
          </cell>
        </row>
        <row r="20">
          <cell r="A20" t="str">
            <v>5</v>
          </cell>
          <cell r="C20" t="str">
            <v xml:space="preserve">    institutions for banking services:</v>
          </cell>
        </row>
        <row r="22">
          <cell r="A22" t="str">
            <v>6</v>
          </cell>
          <cell r="C22" t="str">
            <v xml:space="preserve">      General Fund (average daily balance)</v>
          </cell>
          <cell r="H22">
            <v>22002</v>
          </cell>
        </row>
        <row r="23">
          <cell r="A23" t="str">
            <v>7</v>
          </cell>
          <cell r="C23" t="str">
            <v xml:space="preserve">      Local Offices Working Fund</v>
          </cell>
          <cell r="H23">
            <v>980</v>
          </cell>
        </row>
        <row r="25">
          <cell r="A25" t="str">
            <v>8</v>
          </cell>
          <cell r="C25" t="str">
            <v xml:space="preserve">      Total Minimum Bank Balances</v>
          </cell>
          <cell r="H25">
            <v>22982</v>
          </cell>
        </row>
        <row r="28">
          <cell r="A28" t="str">
            <v>9</v>
          </cell>
          <cell r="C28" t="str">
            <v>TOTAL CASH WORKING CAPITAL ALLOWANCE</v>
          </cell>
          <cell r="H28">
            <v>989589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EX"/>
      <sheetName val="END FXrates"/>
      <sheetName val="AVG FXrat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M"/>
      <sheetName val="Sch D-2.1 Output"/>
      <sheetName val="Input"/>
      <sheetName val="A"/>
      <sheetName val="B"/>
      <sheetName val="C"/>
      <sheetName val="D pg 1"/>
      <sheetName val="D pg 2"/>
      <sheetName val="Sch M"/>
      <sheetName val="Sch M 2.1"/>
      <sheetName val="Sch M 2.2"/>
      <sheetName val="Sch M 2.3"/>
      <sheetName val="Rate Design MPB-1"/>
      <sheetName val="Late Payment MPB-2"/>
      <sheetName val="MPB-3"/>
      <sheetName val="MPB-4"/>
      <sheetName val="Macros"/>
    </sheetNames>
    <sheetDataSet>
      <sheetData sheetId="0"/>
      <sheetData sheetId="1"/>
      <sheetData sheetId="2">
        <row r="8">
          <cell r="B8" t="str">
            <v>Witness:  M. J. Bell</v>
          </cell>
        </row>
        <row r="10">
          <cell r="C10">
            <v>2.8155000000000001</v>
          </cell>
        </row>
        <row r="11">
          <cell r="C11">
            <v>2.2090999999999998</v>
          </cell>
        </row>
        <row r="14">
          <cell r="C14" t="str">
            <v>March 1, 2016</v>
          </cell>
        </row>
      </sheetData>
      <sheetData sheetId="3"/>
      <sheetData sheetId="4">
        <row r="1">
          <cell r="A1" t="str">
            <v>Columbia Gas of Kentucky, Inc.</v>
          </cell>
        </row>
        <row r="3">
          <cell r="A3" t="str">
            <v>For the 12 Months Ended December 31, 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 Income Sum Index C"/>
      <sheetName val="Operating Income Sum Index D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Input O&amp;M FERC 7-13"/>
      <sheetName val="Input O&amp;M FERC 11-14"/>
      <sheetName val="DO NOT USE - Accts Activ C2.2A"/>
      <sheetName val="DO NOT USE - Accts Activ C2.2B"/>
      <sheetName val="D-1"/>
      <sheetName val="D-2.1"/>
      <sheetName val="D-2.2"/>
      <sheetName val="D-2.3"/>
      <sheetName val="D-2.4"/>
      <sheetName val="Input O&amp;M CE Adjustments"/>
    </sheetNames>
    <sheetDataSet>
      <sheetData sheetId="0" refreshError="1"/>
      <sheetData sheetId="1" refreshError="1"/>
      <sheetData sheetId="2" refreshError="1">
        <row r="1">
          <cell r="A1" t="str">
            <v>COLUMBIA GAS OF KENTUCKY, INC.</v>
          </cell>
        </row>
        <row r="4">
          <cell r="A4" t="str">
            <v>FOR THE BASE PERIOD 12 MONTHS ENDED JULY 31, 2013 AND THE FORECAST PERIOD 12 MONTHS ENDED NOVEMBER 30, 2014</v>
          </cell>
        </row>
        <row r="9">
          <cell r="M9" t="str">
            <v>WITNESS:  S. M. KATKO</v>
          </cell>
        </row>
      </sheetData>
      <sheetData sheetId="3" refreshError="1"/>
      <sheetData sheetId="4" refreshError="1">
        <row r="4">
          <cell r="A4" t="str">
            <v>FOR THE TWELVE MONTHS ENDED JULY 31, 2013</v>
          </cell>
        </row>
      </sheetData>
      <sheetData sheetId="5" refreshError="1">
        <row r="4">
          <cell r="A4" t="str">
            <v>FOR THE TWELVE MONTHS ENDED NOVEMBER 30, 2014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I(a) (Ref) Mnth Baseline %"/>
      <sheetName val="J (Ref) -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&amp;B"/>
      <sheetName val="PGA 95 B&amp;B Monica"/>
      <sheetName val="Demand Data"/>
      <sheetName val="Demand Summary"/>
      <sheetName val="ACAvsCGVStorage&amp;Peaking"/>
      <sheetName val="TRANSPORTS-revised"/>
      <sheetName val="TS1&amp;TS2data"/>
      <sheetName val="B&amp;B Tol LVTS"/>
      <sheetName val="B&amp;B Tol TS1"/>
      <sheetName val="B&amp;B Tol TS2"/>
      <sheetName val="B&amp;B Tol All"/>
      <sheetName val="Sheet3"/>
      <sheetName val="PGA_95_B&amp;B_Monica"/>
      <sheetName val="Demand_Data"/>
      <sheetName val="Demand_Summary"/>
      <sheetName val="B&amp;B_Tol_LVTS"/>
      <sheetName val="B&amp;B_Tol_TS1"/>
      <sheetName val="B&amp;B_Tol_TS2"/>
      <sheetName val="B&amp;B_Tol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S List"/>
      <sheetName val="Assumptions"/>
      <sheetName val="Analysi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ources"/>
      <sheetName val="Input"/>
      <sheetName val="Cover"/>
      <sheetName val="Table of Contents"/>
      <sheetName val="Sheet 1- Summary"/>
      <sheetName val="Pg. 2 - Composite"/>
      <sheetName val="Pg. 3 - Daily Demand"/>
      <sheetName val="Pg. 4 - Ann. Demand"/>
      <sheetName val="Pg. 5 - Commodity"/>
      <sheetName val="Pg. 6 - Comm. Rates &amp; Vol."/>
      <sheetName val="Pg. 7 - TCO&amp;CGT Rates"/>
      <sheetName val="Pg. 8 - Transco Rates"/>
      <sheetName val="Pg. 9 - Sales"/>
      <sheetName val="Pg. 10 - Banking"/>
      <sheetName val="Pg. 11 - Misc."/>
      <sheetName val="Pg. 12 PDS"/>
      <sheetName val="Pg. 13 - Balancing Charge"/>
      <sheetName val="Pg. 14 - Variable Storage"/>
      <sheetName val="Pg. 15 - Total Gas Cost"/>
      <sheetName val="Pg 16- Comm. Actual"/>
      <sheetName val="Pg. 17 - Dem Actual"/>
      <sheetName val="Pg. 18 - Alloc"/>
      <sheetName val="Pg. 19 - EBS"/>
      <sheetName val="Pg. 20 - SIS"/>
      <sheetName val="Tabs"/>
    </sheetNames>
    <sheetDataSet>
      <sheetData sheetId="0"/>
      <sheetData sheetId="1">
        <row r="11">
          <cell r="B11">
            <v>1.0379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A"/>
      <sheetName val="A- Financial Summary"/>
      <sheetName val="Index B"/>
      <sheetName val="B-1 p.1 Summary (Base)"/>
      <sheetName val="B-1 p.2 Summary (Forecast)"/>
      <sheetName val="B-2 p.1 Grouping (Base)"/>
      <sheetName val="B-2 p.2 Grouping (Forecast)"/>
      <sheetName val="B-2.1 Base Period GPA"/>
      <sheetName val="B-2.1 Forecast Period GPA"/>
      <sheetName val="WPB-2.1 Base Period"/>
      <sheetName val="WPB-2.1 13 mo avg"/>
      <sheetName val="Plant input detail "/>
      <sheetName val="Intangible Amort."/>
      <sheetName val="WPB2.2 Plant detail"/>
      <sheetName val="WPB2.2a Intan Amort."/>
      <sheetName val="B-2.2 Proposed Adj (Base)"/>
      <sheetName val="B-2.2 Proposed Adj (Forecast)"/>
      <sheetName val="B-2.3 Base Adds, Ret, Transfers"/>
      <sheetName val="B-2.3 Forecast Adds, Ret, Trans"/>
      <sheetName val="B-2.4 PP&amp;E Acquired (base)"/>
      <sheetName val="B-2.4 PP&amp;E Acquired (forecast)"/>
      <sheetName val="B-2.5 Leased Property (base)"/>
      <sheetName val="B-2.5 Leased Prop (forecast)"/>
      <sheetName val="B-2.6 Property Held (base)"/>
      <sheetName val="B-2.6 Property Held (forecast)"/>
      <sheetName val="B-2.7 PP&amp;E Excluded (base)"/>
      <sheetName val="B-2.7 PP&amp;E Excluded (forecast)"/>
      <sheetName val="B-3 Accum Dep&amp; Amort (Base)"/>
      <sheetName val="B-3 Accum Dep&amp;A (Forecast)"/>
      <sheetName val="WPB-3.1 AD&amp;A (Base)"/>
      <sheetName val="WPB-3.1 AD&amp;A (Forecast)"/>
      <sheetName val="B-3.1 Adj.  AD&amp;A (base)"/>
      <sheetName val="B-3.1 Adj.  AD&amp;A (Forecast)"/>
      <sheetName val="B-4 CWIP (In Service)"/>
      <sheetName val="B-5 Working Capital (Base)"/>
      <sheetName val="B-5 Working Capital (Forecast)"/>
      <sheetName val="B-5.1 Working Cap. (Base)"/>
      <sheetName val="B-5.1 Working Cap. (Forecast)"/>
      <sheetName val="WPB-5.1 M&amp;S and Prepayments"/>
      <sheetName val="WPB 5.3 Storage"/>
      <sheetName val="B-5.2 CWC (Base)"/>
      <sheetName val="B-5.2 CWC (Forecast)"/>
      <sheetName val="B-6 Def. Cr. &amp; ADIT (Base)"/>
      <sheetName val="B-6 Def. Cr. &amp; ADIT (Forecast)"/>
      <sheetName val="ADIT Calc-Do not print"/>
      <sheetName val="DNF - WPB-6 Acct. (forecast)"/>
      <sheetName val="WPB-6 Acct. 282 (forecast)"/>
      <sheetName val="WPB-6 Acct. 190 (forecast)"/>
      <sheetName val="WPB-6 Acct. 282 Adj (forecast)"/>
      <sheetName val="B-7 Juris Factor"/>
      <sheetName val="Operating Income Sum Index C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Adjusted Forecast Period"/>
      <sheetName val="Base TY Budget"/>
      <sheetName val="Forecast TY Budget"/>
      <sheetName val="Translate"/>
      <sheetName val="Operating Income Sum Index D"/>
      <sheetName val="D-1"/>
      <sheetName val="D-2.1"/>
      <sheetName val="D-2.2"/>
      <sheetName val="D-2.3"/>
      <sheetName val="D-2.4"/>
      <sheetName val="Sch E Index"/>
      <sheetName val="E-1.1 Fed &amp; State Income Taxes"/>
      <sheetName val="Sch F Index"/>
      <sheetName val="F-1 Corp Due &amp; Memberships"/>
      <sheetName val="F-2 Charitable Contributions"/>
      <sheetName val="F-3 Country Club Dues"/>
      <sheetName val="F-4 Emp Recog &amp; Activities"/>
      <sheetName val="Party, Outing, Gift DO NOT USE"/>
      <sheetName val="Adv OLD FORMAT DO NOT USE"/>
      <sheetName val="F-5 Cust. Serv.&amp;Sales Expense"/>
      <sheetName val="F-6  Advertising"/>
      <sheetName val="Prof Serv OLD FORMAT DO NOT USE"/>
      <sheetName val="F-7 Professional Services Exp"/>
      <sheetName val="F-8 Rate Case Expense"/>
      <sheetName val="F-9 Civic,Political Activities"/>
      <sheetName val="Expense Reports"/>
      <sheetName val="Sch G Index"/>
      <sheetName val="G-1 Payroll Cost"/>
      <sheetName val="G-2 Payroll Analysis"/>
      <sheetName val="G-3 Executive Comp "/>
      <sheetName val="WPG-2"/>
      <sheetName val="Gross Conversion Factor Index H"/>
      <sheetName val="Gross Conversion Factor H-1"/>
      <sheetName val="INDEX - I"/>
      <sheetName val="I-1 Comp Income Statement"/>
      <sheetName val="I-2 Revenue Stats"/>
      <sheetName val="I-3 Sales Stats"/>
      <sheetName val="Cost of Capital Index J"/>
      <sheetName val="J-1 Cost of Capital Summary"/>
      <sheetName val="J-1 Base Period Cost of Capital"/>
      <sheetName val="J-1.1, J-1.2 13 MO AVG WACC"/>
      <sheetName val="J-2"/>
      <sheetName val="J-3"/>
      <sheetName val="J-4"/>
      <sheetName val="SCH K INDEX"/>
      <sheetName val="K - Comparative Financial Data"/>
      <sheetName val="SCH L - Tariff"/>
      <sheetName val="Sch. L"/>
      <sheetName val="SCH M"/>
    </sheetNames>
    <sheetDataSet>
      <sheetData sheetId="0">
        <row r="10">
          <cell r="A10" t="str">
            <v>COLUMBIA GAS OF KENTUCKY, INC.</v>
          </cell>
        </row>
      </sheetData>
      <sheetData sheetId="1"/>
      <sheetData sheetId="2"/>
      <sheetData sheetId="3">
        <row r="2">
          <cell r="A2" t="str">
            <v>CASE NO. 2021 - XXXXX</v>
          </cell>
        </row>
        <row r="4">
          <cell r="A4" t="str">
            <v>AS OF AUGUST 31, 2021</v>
          </cell>
        </row>
        <row r="8">
          <cell r="J8" t="str">
            <v>WITNESS:  C. INSCHO</v>
          </cell>
        </row>
      </sheetData>
      <sheetData sheetId="4">
        <row r="4">
          <cell r="A4" t="str">
            <v>AS OF DECEMBER 31, 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0">
          <cell r="M10" t="str">
            <v>WITNESS:  J. T. CROOM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nfiguration"/>
      <sheetName val="Location"/>
      <sheetName val="BT Order Form - Equipment"/>
      <sheetName val="BT Order Form - Services"/>
      <sheetName val="Maint Countries"/>
      <sheetName val="Clarification"/>
      <sheetName val="Cisco Price List"/>
      <sheetName val="Baseline Support"/>
      <sheetName val="Getronics in-Country E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 Income Sum Index C"/>
      <sheetName val="Operating Income Summary C-1"/>
      <sheetName val="Adj Operating Income Sum C-2"/>
      <sheetName val="Oper Rev&amp;Exp by Accts C2.1p1-2"/>
      <sheetName val="Total Co Accts Activ C2.2p1-10"/>
    </sheetNames>
    <sheetDataSet>
      <sheetData sheetId="0" refreshError="1"/>
      <sheetData sheetId="1">
        <row r="4">
          <cell r="A4" t="str">
            <v>FOR THE TWELVE MONTHS ENDED JUNE 30, 2009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RB"/>
      <sheetName val="526849-48"/>
      <sheetName val="106200"/>
      <sheetName val="Input"/>
      <sheetName val="Weather"/>
      <sheetName val="Calculations"/>
      <sheetName val="Cash Working Cap"/>
      <sheetName val="Debt and Equity"/>
      <sheetName val="issue nxt qtr"/>
      <sheetName val="NH Return on Rate Base ReportFi"/>
      <sheetName val="#REF"/>
    </sheetNames>
    <sheetDataSet>
      <sheetData sheetId="0">
        <row r="2">
          <cell r="B2" t="str">
            <v>New Hampshire Division</v>
          </cell>
        </row>
        <row r="3">
          <cell r="B3" t="str">
            <v>Historical Rates of Return - Normalized</v>
          </cell>
        </row>
        <row r="4">
          <cell r="B4" t="str">
            <v>12 Months Ending  09/30/03</v>
          </cell>
        </row>
        <row r="7">
          <cell r="B7" t="str">
            <v>Cost of Service :</v>
          </cell>
          <cell r="D7" t="str">
            <v>Actuals</v>
          </cell>
          <cell r="E7" t="str">
            <v>Per Settlement</v>
          </cell>
        </row>
        <row r="9">
          <cell r="B9" t="str">
            <v xml:space="preserve">Revenues </v>
          </cell>
          <cell r="D9">
            <v>55676556.019999996</v>
          </cell>
          <cell r="E9">
            <v>47746999</v>
          </cell>
        </row>
        <row r="10">
          <cell r="B10" t="str">
            <v>Weather Adjustment ( After Tax )</v>
          </cell>
          <cell r="D10">
            <v>-579544.02674999996</v>
          </cell>
        </row>
        <row r="11">
          <cell r="B11" t="str">
            <v>Gas Costs</v>
          </cell>
          <cell r="D11">
            <v>-35263858.420000002</v>
          </cell>
          <cell r="E11">
            <v>-28866180</v>
          </cell>
        </row>
        <row r="12">
          <cell r="B12" t="str">
            <v>Normalized Revenues</v>
          </cell>
          <cell r="D12">
            <v>19833153.573249996</v>
          </cell>
          <cell r="E12">
            <v>18880819</v>
          </cell>
        </row>
        <row r="13">
          <cell r="F13">
            <v>513401</v>
          </cell>
        </row>
        <row r="14">
          <cell r="B14" t="str">
            <v>O&amp;M:</v>
          </cell>
        </row>
        <row r="15">
          <cell r="B15" t="str">
            <v>Other Production</v>
          </cell>
          <cell r="D15">
            <v>87642.079999999987</v>
          </cell>
          <cell r="E15">
            <v>94112</v>
          </cell>
        </row>
        <row r="16">
          <cell r="B16" t="str">
            <v>Distribution</v>
          </cell>
          <cell r="D16">
            <v>1613597.9500000002</v>
          </cell>
          <cell r="E16">
            <v>2435651</v>
          </cell>
        </row>
        <row r="17">
          <cell r="B17" t="str">
            <v>Customer Accounting</v>
          </cell>
          <cell r="D17">
            <v>1375486.29</v>
          </cell>
          <cell r="E17">
            <v>651787</v>
          </cell>
        </row>
        <row r="18">
          <cell r="B18" t="str">
            <v>Sales &amp; New Business</v>
          </cell>
          <cell r="D18">
            <v>786319.4</v>
          </cell>
          <cell r="E18">
            <v>362580</v>
          </cell>
        </row>
        <row r="19">
          <cell r="B19" t="str">
            <v>Admin. &amp; General</v>
          </cell>
          <cell r="D19">
            <v>5400521.0600000005</v>
          </cell>
          <cell r="E19">
            <v>4185559</v>
          </cell>
          <cell r="F19" t="str">
            <v>(a)</v>
          </cell>
        </row>
        <row r="20">
          <cell r="B20" t="str">
            <v>Subtotal O&amp;M</v>
          </cell>
          <cell r="D20">
            <v>9263566.7800000012</v>
          </cell>
          <cell r="E20">
            <v>7729689</v>
          </cell>
        </row>
        <row r="21">
          <cell r="F21" t="str">
            <v>523722</v>
          </cell>
        </row>
        <row r="22">
          <cell r="B22" t="str">
            <v>Federal &amp; State Income Tax</v>
          </cell>
          <cell r="D22">
            <v>2728469.0292175002</v>
          </cell>
          <cell r="E22">
            <v>2072231</v>
          </cell>
        </row>
        <row r="23">
          <cell r="B23" t="str">
            <v>Property Tax</v>
          </cell>
          <cell r="D23">
            <v>1325069.69</v>
          </cell>
          <cell r="E23">
            <v>1415023</v>
          </cell>
        </row>
        <row r="24">
          <cell r="B24" t="str">
            <v>Other Tax</v>
          </cell>
          <cell r="C24" t="str">
            <v>?</v>
          </cell>
          <cell r="D24">
            <v>198077.43999999994</v>
          </cell>
          <cell r="E24">
            <v>388546</v>
          </cell>
          <cell r="F24" t="str">
            <v>523603</v>
          </cell>
        </row>
        <row r="25">
          <cell r="B25" t="str">
            <v>Depreciation</v>
          </cell>
          <cell r="D25">
            <v>2980385.88</v>
          </cell>
          <cell r="E25">
            <v>2869213</v>
          </cell>
          <cell r="F25" t="str">
            <v>523611</v>
          </cell>
          <cell r="G25" t="str">
            <v>Pension &amp; Benefit Reserves</v>
          </cell>
        </row>
        <row r="26">
          <cell r="B26" t="str">
            <v>Amortization</v>
          </cell>
          <cell r="D26">
            <v>414129.72</v>
          </cell>
          <cell r="E26">
            <v>164759</v>
          </cell>
          <cell r="F26" t="str">
            <v>(a)</v>
          </cell>
        </row>
        <row r="27">
          <cell r="B27" t="str">
            <v>Operating Rents</v>
          </cell>
          <cell r="D27">
            <v>-404214.45</v>
          </cell>
          <cell r="E27">
            <v>-400982</v>
          </cell>
          <cell r="F27" t="str">
            <v>526300</v>
          </cell>
          <cell r="G27" t="str">
            <v>Total Rate Base</v>
          </cell>
        </row>
        <row r="28">
          <cell r="B28" t="str">
            <v>Interest on Customer Deposits</v>
          </cell>
          <cell r="D28">
            <v>19051.25</v>
          </cell>
          <cell r="E28">
            <v>18676</v>
          </cell>
        </row>
        <row r="29">
          <cell r="G29" t="str">
            <v>Utility Operating Income</v>
          </cell>
        </row>
        <row r="30">
          <cell r="B30" t="str">
            <v xml:space="preserve">     Subtotal Operating Expenses</v>
          </cell>
          <cell r="D30">
            <v>16524535.339217499</v>
          </cell>
          <cell r="E30">
            <v>14257155</v>
          </cell>
        </row>
        <row r="33">
          <cell r="G33" t="str">
            <v>Return on Rate Base</v>
          </cell>
        </row>
        <row r="35">
          <cell r="B35" t="str">
            <v>Total Operating Expenses</v>
          </cell>
          <cell r="D35">
            <v>16524535.339217499</v>
          </cell>
          <cell r="E35">
            <v>14257155</v>
          </cell>
          <cell r="G35" t="str">
            <v>Return on Common Equity</v>
          </cell>
        </row>
        <row r="37">
          <cell r="B37" t="str">
            <v>Utility Operating Income</v>
          </cell>
          <cell r="D37">
            <v>3308618.2340324968</v>
          </cell>
          <cell r="E37">
            <v>4623664</v>
          </cell>
        </row>
        <row r="40">
          <cell r="A40" t="str">
            <v xml:space="preserve"> </v>
          </cell>
          <cell r="B40" t="str">
            <v>Return Surplus (Deficiency)</v>
          </cell>
          <cell r="D40">
            <v>-1117794.9672567276</v>
          </cell>
        </row>
        <row r="41">
          <cell r="B41" t="str">
            <v>Revenue Surplus (Deficiency)</v>
          </cell>
          <cell r="D41">
            <v>-1879436.683071421</v>
          </cell>
        </row>
        <row r="45">
          <cell r="B45" t="str">
            <v>Notes:</v>
          </cell>
        </row>
        <row r="47">
          <cell r="B47" t="str">
            <v>Northern's last rate case, D601-182, was settled.  The per</v>
          </cell>
          <cell r="G47" t="str">
            <v>Debt</v>
          </cell>
        </row>
        <row r="48">
          <cell r="B48" t="str">
            <v>settlement numbers are from the Staff's schedules.</v>
          </cell>
          <cell r="G48" t="str">
            <v>Preferred Stock</v>
          </cell>
        </row>
        <row r="49">
          <cell r="G49" t="str">
            <v>Common Equity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CASE NO. 2002-00145</v>
          </cell>
        </row>
        <row r="3">
          <cell r="A3" t="str">
            <v>ADJUSTMENT TO PAYROLL TAXES</v>
          </cell>
        </row>
        <row r="4">
          <cell r="A4" t="str">
            <v>FOR THE TWELVE MONTHS ENDED DECEMBER 31, 2001</v>
          </cell>
        </row>
        <row r="6">
          <cell r="F6" t="str">
            <v>WPD-2.10</v>
          </cell>
        </row>
        <row r="7">
          <cell r="F7" t="str">
            <v>SHEET 1 OF 1</v>
          </cell>
        </row>
        <row r="8">
          <cell r="F8" t="str">
            <v>REFERENCE: WPD-2.4</v>
          </cell>
        </row>
        <row r="11">
          <cell r="A11" t="str">
            <v>LINE</v>
          </cell>
          <cell r="E11" t="str">
            <v xml:space="preserve">TAXABLE @ </v>
          </cell>
          <cell r="G11" t="str">
            <v xml:space="preserve">TAXABLE @ </v>
          </cell>
        </row>
        <row r="12">
          <cell r="A12" t="str">
            <v>NO.</v>
          </cell>
          <cell r="C12" t="str">
            <v>DESCRIPTION</v>
          </cell>
          <cell r="E12" t="str">
            <v>OASDI &amp; HI</v>
          </cell>
          <cell r="G12" t="str">
            <v>HI ONLY</v>
          </cell>
        </row>
        <row r="13">
          <cell r="E13" t="str">
            <v>(1)</v>
          </cell>
          <cell r="G13" t="str">
            <v>(2)</v>
          </cell>
        </row>
        <row r="14">
          <cell r="E14" t="str">
            <v>$</v>
          </cell>
        </row>
        <row r="15">
          <cell r="A15">
            <v>1</v>
          </cell>
          <cell r="C15" t="str">
            <v>O&amp;M PAYROLL ADJUSTMENT [1]</v>
          </cell>
          <cell r="E15">
            <v>129205</v>
          </cell>
        </row>
        <row r="17">
          <cell r="A17">
            <v>2</v>
          </cell>
          <cell r="C17" t="str">
            <v>TAX RATE</v>
          </cell>
          <cell r="E17">
            <v>7.6499999999999999E-2</v>
          </cell>
        </row>
        <row r="19">
          <cell r="A19">
            <v>3</v>
          </cell>
          <cell r="C19" t="str">
            <v>SUBTOTAL</v>
          </cell>
          <cell r="E19">
            <v>9884</v>
          </cell>
        </row>
        <row r="21">
          <cell r="A21">
            <v>4</v>
          </cell>
          <cell r="C21" t="str">
            <v>INCREASE IN MAXIMUM SUBJECT TO SOCIAL SECURITY</v>
          </cell>
          <cell r="E21">
            <v>4500</v>
          </cell>
        </row>
        <row r="22">
          <cell r="A22">
            <v>5</v>
          </cell>
          <cell r="C22" t="str">
            <v>($84,900 - $80,400)</v>
          </cell>
        </row>
        <row r="24">
          <cell r="A24">
            <v>6</v>
          </cell>
          <cell r="C24" t="str">
            <v>NUMBER OF EMPLOYEES</v>
          </cell>
          <cell r="E24">
            <v>4</v>
          </cell>
        </row>
        <row r="26">
          <cell r="A26">
            <v>7</v>
          </cell>
          <cell r="C26" t="str">
            <v>INCREASE IN BASE</v>
          </cell>
          <cell r="E26">
            <v>18000</v>
          </cell>
        </row>
        <row r="28">
          <cell r="A28">
            <v>8</v>
          </cell>
          <cell r="C28" t="str">
            <v>TAX RATE</v>
          </cell>
          <cell r="E28">
            <v>6.2E-2</v>
          </cell>
        </row>
        <row r="30">
          <cell r="A30">
            <v>9</v>
          </cell>
          <cell r="C30" t="str">
            <v>SUBTOTAL</v>
          </cell>
          <cell r="E30">
            <v>1116</v>
          </cell>
        </row>
        <row r="32">
          <cell r="A32">
            <v>10</v>
          </cell>
          <cell r="C32" t="str">
            <v>TOTAL FICA ADJUSTMENT</v>
          </cell>
          <cell r="E32">
            <v>11000</v>
          </cell>
        </row>
        <row r="35">
          <cell r="C35" t="str">
            <v>NOTES:</v>
          </cell>
        </row>
        <row r="36">
          <cell r="C36" t="str">
            <v>[1]  SEE SHEET 1 OF WPD-2.4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Instructions"/>
      <sheetName val="Reconciliation"/>
      <sheetName val="US Detail"/>
      <sheetName val="AS"/>
      <sheetName val="Client Svcs"/>
      <sheetName val="GNS"/>
      <sheetName val="Tech Svcs"/>
      <sheetName val="Client Mgmt"/>
      <sheetName val="HQ"/>
      <sheetName val="INTL Other"/>
      <sheetName val="Total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adj. Rev 2-A"/>
      <sheetName val="Bills 2-B"/>
      <sheetName val="Mcf 2-C"/>
      <sheetName val="Norm 2-D"/>
      <sheetName val="Adj. Exhibt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Lobbying Adj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Meter Reading Costs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In Ser Acct 101 Sum"/>
      <sheetName val="106 "/>
      <sheetName val="107 "/>
      <sheetName val="Depreciation Reserve "/>
      <sheetName val="Material &amp; Supplies"/>
      <sheetName val="Def Tx CIAC"/>
      <sheetName val="Def Tx Inv"/>
      <sheetName val="Customer Deposits"/>
      <sheetName val="Cust Adv  Const"/>
      <sheetName val="Def Inc Taxes"/>
      <sheetName val="Def Tx Hdqts Bldg"/>
      <sheetName val="Lead Lag"/>
      <sheetName val="Cost of Capital"/>
      <sheetName val="Annualized Labor 6-30-08 Wpa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Remit"/>
      <sheetName val="August Timesheets"/>
      <sheetName val="September Timesheets"/>
      <sheetName val="September Travel Detail"/>
      <sheetName val="HW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-1.1"/>
      <sheetName val="E-2"/>
      <sheetName val="E-1_1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put"/>
      <sheetName val="Schedule M Input"/>
      <sheetName val="Fin Sum Index A"/>
      <sheetName val="Overall Fin Sum Sch-A"/>
      <sheetName val="Rate Base Index B"/>
      <sheetName val="Rate Base Summary Sch B-1"/>
      <sheetName val="Plant in Service B-2"/>
      <sheetName val="PP&amp;E  by Accounts B-2.1"/>
      <sheetName val="PP&amp;E by Accts by Type B-2.1a"/>
      <sheetName val="Adj to PP&amp;E B-2.2"/>
      <sheetName val="PP&amp;E Add. Retire. Trans. B-2.3"/>
      <sheetName val="PP&amp;E Prop Merged Acquired B-2.4"/>
      <sheetName val="Leased Property B-2.5"/>
      <sheetName val="Property for Future Use B-2.6"/>
      <sheetName val="Property Excluded B-2.7"/>
      <sheetName val="Accum Depr &amp; Amort Summary B-3"/>
      <sheetName val="Adj. to Accum Dep &amp; Amort B-3.1"/>
      <sheetName val="Dep Accur Rates &amp; Acc Bal B-3.2"/>
      <sheetName val="CWIP B-4"/>
      <sheetName val="Allowance for Work Capital B-5"/>
      <sheetName val="WC Comp 13 Mon Avg Bal B-5.1"/>
      <sheetName val="WC Comp 1-8 O&amp;M Exp  B-5.2"/>
      <sheetName val="Def Cr &amp; Accum Def Inc Tax B-6"/>
      <sheetName val="B-7"/>
      <sheetName val="B-7.1"/>
      <sheetName val="B-7.2"/>
      <sheetName val="Comparative Bal Sheets B-8"/>
      <sheetName val="Operating Income Sum Index C"/>
      <sheetName val="Operating Income Summary C-1"/>
      <sheetName val="Adj Operating Income Sum C-2"/>
      <sheetName val="Oper Rev&amp;Exp by Accts C2.1p1-2"/>
      <sheetName val="Total Co Accts Activ C2.2p1-11"/>
      <sheetName val="Adj to Operating Income Index D"/>
      <sheetName val="Sum Adj  Oper Inc D-1, Sht 1-2"/>
      <sheetName val="Ann of Sales Rev D-2.1, Sht 1-6"/>
      <sheetName val="Labor Adj D-2.2"/>
      <sheetName val="Bonus Accrual-Incen Comp  D-2.3"/>
      <sheetName val="Benefits Adj D-2.4"/>
      <sheetName val="Postage D-2.5"/>
      <sheetName val="Depr Exp Adj D-2.6"/>
      <sheetName val="Depr Exp Adj D-2.6 p2"/>
      <sheetName val="Rate Case Expense D-2.7"/>
      <sheetName val="NCSC D-2.8 p1"/>
      <sheetName val="NCSC D-2.8 p2 "/>
      <sheetName val="NCSC D-2.8 p3"/>
      <sheetName val="NCSC D-2.8 p4"/>
      <sheetName val="NCSC D-2.8 p5"/>
      <sheetName val="NCSC D-2.8 p6"/>
      <sheetName val="Corporate Insurance  D-2.9"/>
      <sheetName val="Payroll Tax Adj D-2.10"/>
      <sheetName val="Property Tax Adj D-2.11"/>
      <sheetName val="Out-of-Period D-2.12"/>
      <sheetName val="Non-Recoverable D-2.13"/>
      <sheetName val="D-3"/>
      <sheetName val="D-4"/>
      <sheetName val="D-5"/>
      <sheetName val="Income Taxes Index E"/>
      <sheetName val="Fed &amp; State Income Taxes E-1.1"/>
      <sheetName val="Develop Fed &amp; State Inc Tax E-2"/>
      <sheetName val="Other Expenses Index F"/>
      <sheetName val="Payroll Cost Analysis Index G"/>
      <sheetName val="Gross Conversion Factor Index H"/>
      <sheetName val="Gross Conversion Factor H-1"/>
      <sheetName val="Statisical Data Index I"/>
      <sheetName val="Cost of Capital Index J"/>
      <sheetName val="Cost of Capital Summary J-1"/>
      <sheetName val="Avg Base Period  Cap Str J-1.1"/>
      <sheetName val="Embedded Cost of STD J-2"/>
      <sheetName val="Embedded Cost of LTD J-3"/>
      <sheetName val="Embedded Cost of Pre Stock J-4"/>
      <sheetName val="Financial Data Index K"/>
      <sheetName val="Rates &amp; Tariffs Index L"/>
      <sheetName val="Sch. L"/>
      <sheetName val="WPB-5.1 MIS WC"/>
      <sheetName val="WPB-6 Acct. 101, 252, 255, 283"/>
      <sheetName val="Acct. 282 pg 1"/>
      <sheetName val="Acct. 282 pg 2"/>
      <sheetName val="Acct. 190"/>
    </sheetNames>
    <sheetDataSet>
      <sheetData sheetId="0">
        <row r="35">
          <cell r="E35" t="str">
            <v>WITNESS:  J.  M. COOPER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"/>
      <sheetName val="B2.1"/>
      <sheetName val="B-2.1a"/>
      <sheetName val="B-2.2"/>
      <sheetName val="B-2.3"/>
      <sheetName val="B-2.4"/>
      <sheetName val="B-2.5"/>
      <sheetName val="B-2.6"/>
      <sheetName val="B-2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Data, Margins, Discounts"/>
      <sheetName val="Price Workout Sheet"/>
      <sheetName val="Customer Issue"/>
      <sheetName val="Deal Summary"/>
      <sheetName val="Produc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 Details"/>
      <sheetName val="Count of Nodes by Type"/>
      <sheetName val="Complete Listing incl LCN"/>
      <sheetName val="LCN Nod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 Summary"/>
      <sheetName val="Sheet3"/>
      <sheetName val="P&amp;L"/>
      <sheetName val="BT Summary ASC 101504"/>
      <sheetName val="Signed off PB Finsumm"/>
      <sheetName val="Finsumm"/>
      <sheetName val="Equipt"/>
      <sheetName val="Price Summ"/>
      <sheetName val="Revised Position"/>
      <sheetName val="Bus Case 101304"/>
      <sheetName val="CAPEX Normalization - BT Ca (3)"/>
      <sheetName val="CAPEX Normalization - BT Case"/>
      <sheetName val="BT Summary ASC 101304 (2)"/>
      <sheetName val="I. Summary ASC 101304"/>
      <sheetName val="Roll-Forward"/>
      <sheetName val="Normalization Change"/>
      <sheetName val="Bus Case 091004"/>
      <sheetName val="I. Summary ASC 090104 (2)"/>
      <sheetName val="CAPEX Normalization - BT Ca (2)"/>
      <sheetName val="Original Technology"/>
      <sheetName val="BT Yr 1 Base Case Review"/>
      <sheetName val="BT 7 Year Base Case Review"/>
      <sheetName val="Consider Revised Target"/>
      <sheetName val="BT Pricing Initiatives"/>
      <sheetName val="BMS Actions"/>
      <sheetName val="BMS Scars"/>
      <sheetName val="D - Global Remote Access"/>
      <sheetName val="Dial Internet User"/>
      <sheetName val="Managed Broadband User"/>
      <sheetName val="MPLS"/>
      <sheetName val="Nwks"/>
      <sheetName val="Bus Case Total"/>
      <sheetName val="Pay1"/>
      <sheetName val="Pay2"/>
      <sheetName val="Pay3"/>
      <sheetName val="I. Summary ASC 101304 (2)"/>
      <sheetName val="Base Inputs"/>
      <sheetName val="Sheet1"/>
      <sheetName val="XI. Resource Baselines"/>
      <sheetName val="Revised Bus Case (2)"/>
      <sheetName val="I. Summary ASC 101204"/>
      <sheetName val="I. Summary ASC 090104"/>
      <sheetName val="Voice Transport 2003"/>
      <sheetName val="BMS - Base Case Control Sheet"/>
      <sheetName val="Refresh&amp;Depn (2)"/>
      <sheetName val="In Scope Business Case"/>
      <sheetName val="Original Fin summ incremental"/>
      <sheetName val="Voice Reconciliation"/>
      <sheetName val="Voice"/>
      <sheetName val="PB Reconciliation"/>
      <sheetName val="Sheet2"/>
      <sheetName val="Revised Bus Case"/>
      <sheetName val="Original Buy Back"/>
      <sheetName val="Future State Savings Initiative"/>
      <sheetName val="New Wan Summary"/>
      <sheetName val="MPLS Transport future"/>
      <sheetName val="New Lan Summary"/>
      <sheetName val="New Remote Access"/>
      <sheetName val="New Internet Infrastructue"/>
      <sheetName val="New Jersey Man"/>
      <sheetName val="New Global Enterprise Service"/>
      <sheetName val="Product Summary"/>
      <sheetName val="Roll Out"/>
      <sheetName val="N Business Partner Connectivity"/>
      <sheetName val="New Voice Support"/>
      <sheetName val="Wireless Support Services"/>
      <sheetName val="E Bonding Mgmt"/>
      <sheetName val="Volumetrics"/>
      <sheetName val="MPLS Savings"/>
      <sheetName val="Assumptions"/>
      <sheetName val="Peer Review"/>
      <sheetName val="FX Rates"/>
      <sheetName val="Access savings"/>
      <sheetName val="Error Checks"/>
      <sheetName val="Resource"/>
      <sheetName val="Resource Costs"/>
      <sheetName val="BMS Salary Costs"/>
      <sheetName val="Tech Des Res"/>
      <sheetName val="Transition res"/>
      <sheetName val="HR Costs"/>
      <sheetName val="MPLS P&amp;L"/>
      <sheetName val="Wan circuit costs"/>
      <sheetName val="Management Links"/>
      <sheetName val="Voice IP cards"/>
      <sheetName val="Rolloutdetail"/>
      <sheetName val="Voice refresh"/>
      <sheetName val="Parallel Run costs"/>
      <sheetName val="site type"/>
      <sheetName val="Refresh&amp;Depn"/>
      <sheetName val="Misc."/>
      <sheetName val="Voice Commun"/>
      <sheetName val="Price Pres"/>
      <sheetName val="3rd party contracts"/>
      <sheetName val="Original Asset Depreciation"/>
      <sheetName val="FB BT"/>
      <sheetName val="Signed off PB FB BT"/>
      <sheetName val="FB BTGsol"/>
      <sheetName val="FB BTGsol VA"/>
      <sheetName val="Names"/>
      <sheetName val="IPR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"/>
      <sheetName val="Rating Tables"/>
      <sheetName val="Hourly"/>
      <sheetName val="Contractor"/>
      <sheetName val="Consulting"/>
      <sheetName val="Outside Purchased Services"/>
      <sheetName val="Expense Worksheet"/>
      <sheetName val="BUDGET SUMMARY"/>
      <sheetName val="xref acct"/>
      <sheetName val="Headcount"/>
      <sheetName val="Print File"/>
      <sheetName val="Chart of Accounts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>
        <row r="3">
          <cell r="A3" t="str">
            <v>Acct</v>
          </cell>
          <cell r="B3" t="str">
            <v>ACCOUNTS</v>
          </cell>
          <cell r="C3" t="str">
            <v>Classification</v>
          </cell>
        </row>
        <row r="4">
          <cell r="A4">
            <v>601000</v>
          </cell>
          <cell r="B4" t="str">
            <v>601000  SALARIES-EXEMPT</v>
          </cell>
          <cell r="C4" t="str">
            <v>SALARIES AND BENEFITS</v>
          </cell>
        </row>
        <row r="5">
          <cell r="A5">
            <v>601001</v>
          </cell>
          <cell r="B5" t="str">
            <v>601001  SALARIES-NON-EXEMPT</v>
          </cell>
          <cell r="C5" t="str">
            <v>SALARIES AND BENEFITS</v>
          </cell>
        </row>
        <row r="6">
          <cell r="A6">
            <v>601005</v>
          </cell>
          <cell r="B6" t="str">
            <v>601005  SALARIES-OVERTIME</v>
          </cell>
          <cell r="C6" t="str">
            <v>SALARIES AND BENEFITS</v>
          </cell>
        </row>
        <row r="7">
          <cell r="A7">
            <v>601007</v>
          </cell>
          <cell r="B7" t="str">
            <v>601007  SAL-SHIFT DIFF</v>
          </cell>
          <cell r="C7" t="str">
            <v>SALARIES AND BENEFITS</v>
          </cell>
        </row>
        <row r="8">
          <cell r="A8">
            <v>601010</v>
          </cell>
          <cell r="B8" t="str">
            <v>601010  SAL-TEMP LABOR</v>
          </cell>
          <cell r="C8" t="str">
            <v>SALARIES AND BENEFITS</v>
          </cell>
        </row>
        <row r="9">
          <cell r="A9">
            <v>601012</v>
          </cell>
          <cell r="B9" t="str">
            <v>601012  SALARIES-EXEMPT FLEX</v>
          </cell>
          <cell r="C9" t="str">
            <v>SALARIES AND BENEFITS</v>
          </cell>
        </row>
        <row r="10">
          <cell r="A10">
            <v>601055</v>
          </cell>
          <cell r="B10" t="str">
            <v>601055  SAL-OTHER PAID TIME</v>
          </cell>
          <cell r="C10" t="str">
            <v>SALARIES AND BENEFITS</v>
          </cell>
        </row>
        <row r="11">
          <cell r="A11">
            <v>601056</v>
          </cell>
          <cell r="B11" t="str">
            <v>601056  SAL-GAIN SHARING</v>
          </cell>
          <cell r="C11" t="str">
            <v>SALARIES AND BENEFITS</v>
          </cell>
        </row>
        <row r="12">
          <cell r="A12">
            <v>601061</v>
          </cell>
          <cell r="B12" t="str">
            <v>601061  EXEMPT/PER FRINGE</v>
          </cell>
          <cell r="C12" t="str">
            <v>SALARIES AND BENEFITS</v>
          </cell>
        </row>
        <row r="13">
          <cell r="A13">
            <v>601062</v>
          </cell>
          <cell r="B13" t="str">
            <v>601062  NON-EX/PER FRINGE</v>
          </cell>
          <cell r="C13" t="str">
            <v>SALARIES AND BENEFITS</v>
          </cell>
        </row>
        <row r="14">
          <cell r="A14">
            <v>601069</v>
          </cell>
          <cell r="B14" t="str">
            <v>601069  TEMP/PER FRINGE</v>
          </cell>
          <cell r="C14" t="str">
            <v>SALARIES AND BENEFITS</v>
          </cell>
        </row>
        <row r="15">
          <cell r="A15">
            <v>601070</v>
          </cell>
          <cell r="B15" t="str">
            <v>601070  TEMP FRINGE % OF SAL</v>
          </cell>
          <cell r="C15" t="str">
            <v>SALARIES AND BENEFITS</v>
          </cell>
        </row>
        <row r="16">
          <cell r="A16">
            <v>601071</v>
          </cell>
          <cell r="B16" t="str">
            <v>601071  EXEMPT FRINGE % OF S</v>
          </cell>
          <cell r="C16" t="str">
            <v>SALARIES AND BENEFITS</v>
          </cell>
        </row>
        <row r="17">
          <cell r="A17">
            <v>601072</v>
          </cell>
          <cell r="B17" t="str">
            <v>601072  NON-EX FRINGE % OF S</v>
          </cell>
          <cell r="C17" t="str">
            <v>SALARIES AND BENEFITS</v>
          </cell>
        </row>
        <row r="18">
          <cell r="A18">
            <v>601161</v>
          </cell>
          <cell r="B18" t="str">
            <v>601161  WELLNESS PROGRAM</v>
          </cell>
          <cell r="C18" t="str">
            <v>SALARIES AND BENEFITS</v>
          </cell>
        </row>
        <row r="19">
          <cell r="A19">
            <v>602000</v>
          </cell>
          <cell r="B19" t="str">
            <v>602000  HRLY-SALARIES</v>
          </cell>
          <cell r="C19" t="str">
            <v>SALARIES AND BENEFITS</v>
          </cell>
        </row>
        <row r="20">
          <cell r="A20">
            <v>603002</v>
          </cell>
          <cell r="B20" t="str">
            <v>603002  SAFETY PROGRAM</v>
          </cell>
          <cell r="C20" t="str">
            <v>SALARIES AND BENEFITS</v>
          </cell>
        </row>
        <row r="21">
          <cell r="A21">
            <v>603010</v>
          </cell>
          <cell r="B21" t="str">
            <v>603010  EMPL REWARD AND REC</v>
          </cell>
          <cell r="C21" t="str">
            <v>SALARIES AND BENEFITS</v>
          </cell>
        </row>
        <row r="22">
          <cell r="A22">
            <v>603024</v>
          </cell>
          <cell r="B22" t="str">
            <v>603024  EMPLOYEE PROGRAMS</v>
          </cell>
          <cell r="C22" t="str">
            <v>SALARIES AND BENEFITS</v>
          </cell>
        </row>
        <row r="23">
          <cell r="A23">
            <v>603025</v>
          </cell>
          <cell r="B23" t="str">
            <v>603025  EMPLOYEE RELATIONS</v>
          </cell>
          <cell r="C23" t="str">
            <v>SALARIES AND BENEFITS</v>
          </cell>
        </row>
        <row r="24">
          <cell r="A24">
            <v>603028</v>
          </cell>
          <cell r="B24" t="str">
            <v>603028  SPOT AWARDS</v>
          </cell>
          <cell r="C24" t="str">
            <v>SALARIES AND BENEFITS</v>
          </cell>
        </row>
        <row r="25">
          <cell r="A25">
            <v>603115</v>
          </cell>
          <cell r="B25" t="str">
            <v>603115  PROD INTL CONS CLEAR</v>
          </cell>
          <cell r="C25" t="str">
            <v>SALARIES AND BENEFITS</v>
          </cell>
        </row>
        <row r="26">
          <cell r="A26">
            <v>602014</v>
          </cell>
          <cell r="B26" t="str">
            <v>602014  HOURLY-CAPITALIZED LABOR</v>
          </cell>
          <cell r="C26" t="str">
            <v>SALARIES AND BENEFITS</v>
          </cell>
        </row>
        <row r="27">
          <cell r="A27">
            <v>601901</v>
          </cell>
          <cell r="B27" t="str">
            <v>601901  ACTUAL DIRECT LABOR</v>
          </cell>
          <cell r="C27" t="str">
            <v>SALARIES AND BENEFITS</v>
          </cell>
        </row>
        <row r="28">
          <cell r="A28" t="e">
            <v>#VALUE!</v>
          </cell>
          <cell r="B28" t="str">
            <v>SALARIES AND BENEFITS</v>
          </cell>
          <cell r="C28" t="str">
            <v>SALARIES AND BENEFITS</v>
          </cell>
        </row>
        <row r="29">
          <cell r="A29">
            <v>601130</v>
          </cell>
          <cell r="B29" t="str">
            <v>601130  PROF&amp;CIVIC DUES/FEES</v>
          </cell>
          <cell r="C29" t="str">
            <v>EDUCATION AND TRAINING</v>
          </cell>
        </row>
        <row r="30">
          <cell r="A30">
            <v>601165</v>
          </cell>
          <cell r="B30" t="str">
            <v>601165  SAL-EXT SEMINARS</v>
          </cell>
          <cell r="C30" t="str">
            <v>EDUCATION AND TRAINING</v>
          </cell>
        </row>
        <row r="31">
          <cell r="A31">
            <v>601170</v>
          </cell>
          <cell r="B31" t="str">
            <v>601170  SAL-EDUC BENEFIT</v>
          </cell>
          <cell r="C31" t="str">
            <v>EDUCATION AND TRAINING</v>
          </cell>
        </row>
        <row r="32">
          <cell r="A32">
            <v>604105</v>
          </cell>
          <cell r="B32" t="str">
            <v>604105  SAL-INTERNAL TRAING</v>
          </cell>
          <cell r="C32" t="str">
            <v>EDUCATION AND TRAINING</v>
          </cell>
        </row>
        <row r="33">
          <cell r="A33">
            <v>604135</v>
          </cell>
          <cell r="B33" t="str">
            <v>604135  TRAINING MATERIAL</v>
          </cell>
          <cell r="C33" t="str">
            <v>EDUCATION AND TRAINING</v>
          </cell>
        </row>
        <row r="34">
          <cell r="A34">
            <v>604140</v>
          </cell>
          <cell r="B34" t="str">
            <v>604140  TRAINING-OTHER</v>
          </cell>
          <cell r="C34" t="str">
            <v>EDUCATION AND TRAINING</v>
          </cell>
        </row>
        <row r="35">
          <cell r="A35">
            <v>604142</v>
          </cell>
          <cell r="B35" t="str">
            <v>604142  TRAINING DEVELOPMENT</v>
          </cell>
          <cell r="C35" t="str">
            <v>EDUCATION AND TRAINING</v>
          </cell>
        </row>
        <row r="36">
          <cell r="A36">
            <v>604230</v>
          </cell>
          <cell r="B36" t="str">
            <v>604230  DEALR TRAIN-OTHER</v>
          </cell>
          <cell r="C36" t="str">
            <v>EDUCATION AND TRAINING</v>
          </cell>
        </row>
        <row r="37">
          <cell r="A37">
            <v>610400</v>
          </cell>
          <cell r="B37" t="str">
            <v>610400  SUBSCRIPT-TRADE</v>
          </cell>
          <cell r="C37" t="str">
            <v>EDUCATION AND TRAINING</v>
          </cell>
        </row>
        <row r="38">
          <cell r="A38" t="e">
            <v>#VALUE!</v>
          </cell>
          <cell r="B38" t="str">
            <v>EDUCATION AND TRAINING</v>
          </cell>
          <cell r="C38" t="str">
            <v>EDUCATION AND TRAINING</v>
          </cell>
        </row>
        <row r="39">
          <cell r="A39">
            <v>605000</v>
          </cell>
          <cell r="B39" t="str">
            <v>605000  TRAVEL EXPENSE</v>
          </cell>
          <cell r="C39" t="str">
            <v>TRAVEL EXPENSE</v>
          </cell>
        </row>
        <row r="40">
          <cell r="A40">
            <v>605100</v>
          </cell>
          <cell r="B40" t="str">
            <v>605100  TRAVEL INTERNATIONAL</v>
          </cell>
          <cell r="C40" t="str">
            <v>TRAVEL EXPENSE</v>
          </cell>
        </row>
        <row r="41">
          <cell r="A41">
            <v>605500</v>
          </cell>
          <cell r="B41" t="str">
            <v>605500  TRAVEL-MEAL COST</v>
          </cell>
          <cell r="C41" t="str">
            <v>TRAVEL EXPENSE</v>
          </cell>
        </row>
        <row r="42">
          <cell r="A42">
            <v>605600</v>
          </cell>
          <cell r="B42" t="str">
            <v>605600  TRAVEL-MEAL COST INT</v>
          </cell>
          <cell r="C42" t="str">
            <v>TRAVEL EXPENSE</v>
          </cell>
        </row>
        <row r="43">
          <cell r="A43">
            <v>606230</v>
          </cell>
          <cell r="B43" t="str">
            <v>606230  OWNED AUTO-REPAIRS</v>
          </cell>
          <cell r="C43" t="str">
            <v>TRAVEL EXPENSE</v>
          </cell>
        </row>
        <row r="44">
          <cell r="A44">
            <v>606100</v>
          </cell>
          <cell r="B44" t="str">
            <v>606100  LEASED AUTO-CAR</v>
          </cell>
          <cell r="C44" t="str">
            <v>TRAVEL EXPENSE</v>
          </cell>
        </row>
        <row r="45">
          <cell r="A45" t="e">
            <v>#VALUE!</v>
          </cell>
          <cell r="B45" t="str">
            <v>TRAVEL EXPENSE</v>
          </cell>
          <cell r="C45" t="str">
            <v>TRAVEL EXPENSE</v>
          </cell>
        </row>
        <row r="46">
          <cell r="A46">
            <v>603031</v>
          </cell>
          <cell r="B46" t="str">
            <v>603031  TRANSF MOVING &amp; LIVI</v>
          </cell>
          <cell r="C46" t="str">
            <v>RECRUITING &amp; RELOCATION</v>
          </cell>
        </row>
        <row r="47">
          <cell r="A47">
            <v>603032</v>
          </cell>
          <cell r="B47" t="str">
            <v>603032  RECRUIT/EMPLOYMENT</v>
          </cell>
          <cell r="C47" t="str">
            <v>RECRUITING &amp; RELOCATION</v>
          </cell>
        </row>
        <row r="48">
          <cell r="A48">
            <v>603035</v>
          </cell>
          <cell r="B48" t="str">
            <v>603035  FOREIGN ALLOWANCE</v>
          </cell>
          <cell r="C48" t="str">
            <v>RECRUITING &amp; RELOCATION</v>
          </cell>
        </row>
        <row r="49">
          <cell r="A49">
            <v>603036</v>
          </cell>
          <cell r="B49" t="str">
            <v>603036  EXPAT FOREIGN TAXES</v>
          </cell>
          <cell r="C49" t="str">
            <v>RECRUITING &amp; RELOCATION</v>
          </cell>
        </row>
        <row r="50">
          <cell r="A50">
            <v>603047</v>
          </cell>
          <cell r="B50" t="str">
            <v>603047  VISA-HR SERVICES</v>
          </cell>
          <cell r="C50" t="str">
            <v>RECRUITING &amp; RELOCATION</v>
          </cell>
        </row>
        <row r="51">
          <cell r="A51" t="e">
            <v>#VALUE!</v>
          </cell>
          <cell r="B51" t="str">
            <v>RECRUITING &amp; RELOCATION</v>
          </cell>
          <cell r="C51" t="str">
            <v>RECRUITING &amp; RELOCATION</v>
          </cell>
        </row>
        <row r="52">
          <cell r="A52" t="e">
            <v>#VALUE!</v>
          </cell>
          <cell r="B52" t="str">
            <v>WHIRLPOOL PERSONNEL</v>
          </cell>
          <cell r="C52" t="str">
            <v>WHIRLPOOL PERSONNEL</v>
          </cell>
        </row>
        <row r="53">
          <cell r="A53">
            <v>613000</v>
          </cell>
          <cell r="B53" t="str">
            <v>613000  OUTSIDE SVCS CONSULT</v>
          </cell>
          <cell r="C53" t="str">
            <v>CONSULTING</v>
          </cell>
        </row>
        <row r="54">
          <cell r="A54">
            <v>613010</v>
          </cell>
          <cell r="B54" t="str">
            <v>613010  CONSULTANT LIVING EX</v>
          </cell>
          <cell r="C54" t="str">
            <v>CONSULTING</v>
          </cell>
        </row>
        <row r="55">
          <cell r="A55">
            <v>613040</v>
          </cell>
          <cell r="B55" t="str">
            <v>613040  IT CONSULTING</v>
          </cell>
          <cell r="C55" t="str">
            <v>CONSULTING</v>
          </cell>
        </row>
        <row r="56">
          <cell r="A56" t="e">
            <v>#VALUE!</v>
          </cell>
          <cell r="B56" t="str">
            <v>CONSULTING</v>
          </cell>
          <cell r="C56" t="str">
            <v>CONSULTING</v>
          </cell>
        </row>
        <row r="57">
          <cell r="A57">
            <v>603003</v>
          </cell>
          <cell r="B57" t="str">
            <v>603003  CONTRACT WAGES &amp; BEN</v>
          </cell>
          <cell r="C57" t="str">
            <v>CONTRACTING</v>
          </cell>
        </row>
        <row r="58">
          <cell r="A58">
            <v>613120</v>
          </cell>
          <cell r="B58" t="str">
            <v>613120  OUTSIDE PURCHASE SVC</v>
          </cell>
          <cell r="C58" t="str">
            <v>CONTRACTING</v>
          </cell>
        </row>
        <row r="59">
          <cell r="A59" t="e">
            <v>#VALUE!</v>
          </cell>
          <cell r="B59" t="str">
            <v>CONTRACTING</v>
          </cell>
          <cell r="C59" t="str">
            <v>CONTRACTING</v>
          </cell>
        </row>
        <row r="60">
          <cell r="A60">
            <v>613050</v>
          </cell>
          <cell r="B60" t="str">
            <v>613050  OUTSOURCED SERVICES</v>
          </cell>
          <cell r="C60" t="str">
            <v>OUTSOURCE</v>
          </cell>
        </row>
        <row r="61">
          <cell r="A61" t="e">
            <v>#VALUE!</v>
          </cell>
          <cell r="B61" t="str">
            <v>OUTSOURCE</v>
          </cell>
          <cell r="C61" t="str">
            <v>OUTSOURCE</v>
          </cell>
        </row>
        <row r="62">
          <cell r="A62" t="e">
            <v>#VALUE!</v>
          </cell>
          <cell r="B62" t="str">
            <v>OUTSIDE PERSONNEL</v>
          </cell>
          <cell r="C62" t="str">
            <v>OUTSIDE PERSONNEL</v>
          </cell>
        </row>
        <row r="63">
          <cell r="A63">
            <v>609210</v>
          </cell>
          <cell r="B63" t="str">
            <v>609210  MAINT-HARDWARE</v>
          </cell>
          <cell r="C63" t="str">
            <v>HW MAINTENANCE</v>
          </cell>
        </row>
        <row r="64">
          <cell r="A64">
            <v>609230</v>
          </cell>
          <cell r="B64" t="str">
            <v>609230  MAINT-OFFICE EQUIP</v>
          </cell>
          <cell r="C64" t="str">
            <v>HW MAINTENANCE</v>
          </cell>
        </row>
        <row r="65">
          <cell r="A65">
            <v>609244</v>
          </cell>
          <cell r="B65" t="str">
            <v>609244  PURCH MAINT M&amp;E</v>
          </cell>
          <cell r="C65" t="str">
            <v>HW MAINTENANCE</v>
          </cell>
        </row>
        <row r="66">
          <cell r="A66" t="e">
            <v>#VALUE!</v>
          </cell>
          <cell r="B66" t="str">
            <v>HW MAINTENANCE</v>
          </cell>
          <cell r="C66" t="str">
            <v>HW MAINTENANCE</v>
          </cell>
        </row>
        <row r="67">
          <cell r="A67">
            <v>607500</v>
          </cell>
          <cell r="B67" t="str">
            <v>607500  PROPERTY-EQUIPMENT</v>
          </cell>
          <cell r="C67" t="str">
            <v>HARWARE RENT &amp; LEASING</v>
          </cell>
        </row>
        <row r="68">
          <cell r="A68">
            <v>608110</v>
          </cell>
          <cell r="B68" t="str">
            <v>608110  RENTAL-HARDWARE</v>
          </cell>
          <cell r="C68" t="str">
            <v>HARWARE RENT &amp; LEASING</v>
          </cell>
        </row>
        <row r="69">
          <cell r="A69">
            <v>608131</v>
          </cell>
          <cell r="B69" t="str">
            <v>608131  RENTAL-COMM EQUIP</v>
          </cell>
          <cell r="C69" t="str">
            <v>HARWARE RENT &amp; LEASING</v>
          </cell>
        </row>
        <row r="70">
          <cell r="A70">
            <v>608210</v>
          </cell>
          <cell r="B70" t="str">
            <v>608210  LEASED-HARDWARE</v>
          </cell>
          <cell r="C70" t="str">
            <v>HARWARE RENT &amp; LEASING</v>
          </cell>
        </row>
        <row r="71">
          <cell r="A71">
            <v>608215</v>
          </cell>
          <cell r="B71" t="str">
            <v>608215  LEASED-PC EQUIP</v>
          </cell>
          <cell r="C71" t="str">
            <v>HARWARE RENT &amp; LEASING</v>
          </cell>
        </row>
        <row r="72">
          <cell r="A72">
            <v>608250</v>
          </cell>
          <cell r="B72" t="str">
            <v>608250  LEASING COSTS-OTHER</v>
          </cell>
          <cell r="C72" t="str">
            <v>HARWARE RENT &amp; LEASING</v>
          </cell>
        </row>
        <row r="73">
          <cell r="A73" t="e">
            <v>#VALUE!</v>
          </cell>
          <cell r="B73" t="str">
            <v>HARWARE RENT &amp; LEASING</v>
          </cell>
          <cell r="C73" t="str">
            <v>HARWARE RENT &amp; LEASING</v>
          </cell>
        </row>
        <row r="74">
          <cell r="A74">
            <v>608100</v>
          </cell>
          <cell r="B74" t="str">
            <v>608100  RENTAL-SOFTWARE</v>
          </cell>
          <cell r="C74" t="str">
            <v>SOFTWARE RENT &amp; LEASING</v>
          </cell>
        </row>
        <row r="75">
          <cell r="A75">
            <v>608200</v>
          </cell>
          <cell r="B75" t="str">
            <v>608200  LEASED-SOFTWARE</v>
          </cell>
          <cell r="C75" t="str">
            <v>SOFTWARE RENT &amp; LEASING</v>
          </cell>
        </row>
        <row r="76">
          <cell r="A76">
            <v>609200</v>
          </cell>
          <cell r="B76" t="str">
            <v>609200  MAINT-SOFTWARE</v>
          </cell>
          <cell r="C76" t="str">
            <v>SOFTWARE RENT &amp; LEASING</v>
          </cell>
        </row>
        <row r="77">
          <cell r="A77" t="e">
            <v>#VALUE!</v>
          </cell>
          <cell r="B77" t="str">
            <v>SOFTWARE RENT &amp; LEASING</v>
          </cell>
          <cell r="C77" t="str">
            <v>SOFTWARE RENT &amp; LEASING</v>
          </cell>
        </row>
        <row r="78">
          <cell r="A78">
            <v>607050</v>
          </cell>
          <cell r="B78" t="str">
            <v>607050  PRPTY-DEPRECIATION</v>
          </cell>
          <cell r="C78" t="str">
            <v>HW / SW DEPRECIATION</v>
          </cell>
        </row>
        <row r="79">
          <cell r="A79" t="e">
            <v>#VALUE!</v>
          </cell>
          <cell r="B79" t="str">
            <v>HW / SW DEPRECIATION</v>
          </cell>
          <cell r="C79" t="str">
            <v>HW / SW DEPRECIATION</v>
          </cell>
        </row>
        <row r="80">
          <cell r="A80">
            <v>610200</v>
          </cell>
          <cell r="B80" t="str">
            <v>610200  OFFICE SOFTWARE PURC</v>
          </cell>
          <cell r="C80" t="str">
            <v>PURCHASED SOFTWARE</v>
          </cell>
        </row>
        <row r="81">
          <cell r="A81" t="e">
            <v>#VALUE!</v>
          </cell>
          <cell r="B81" t="str">
            <v>PURCHASED SOFTWARE</v>
          </cell>
          <cell r="C81" t="str">
            <v>PURCHASED SOFTWARE</v>
          </cell>
        </row>
        <row r="82">
          <cell r="A82" t="e">
            <v>#VALUE!</v>
          </cell>
          <cell r="B82" t="str">
            <v>HARDWARE SOFTWARE COSTS</v>
          </cell>
          <cell r="C82" t="str">
            <v>HARDWARE SOFTWARE COSTS</v>
          </cell>
        </row>
        <row r="83">
          <cell r="A83">
            <v>612135</v>
          </cell>
          <cell r="B83" t="str">
            <v>612135  DATA TRANS LINES</v>
          </cell>
          <cell r="C83" t="str">
            <v>DATA COMMUNICATIONS</v>
          </cell>
        </row>
        <row r="84">
          <cell r="A84">
            <v>612100</v>
          </cell>
          <cell r="B84" t="str">
            <v>612100  WIDE AREA NETWORK</v>
          </cell>
          <cell r="C84" t="str">
            <v>DATA COMMUNICATIONS</v>
          </cell>
        </row>
        <row r="85">
          <cell r="A85" t="e">
            <v>#VALUE!</v>
          </cell>
          <cell r="B85" t="str">
            <v>DATA COMMUNICATIONS</v>
          </cell>
          <cell r="C85" t="str">
            <v>DATA COMMUNICATIONS</v>
          </cell>
        </row>
        <row r="86">
          <cell r="A86">
            <v>612110</v>
          </cell>
          <cell r="B86" t="str">
            <v>612110  LOCAL AREA NETWORK</v>
          </cell>
          <cell r="C86" t="str">
            <v>VOICE AND VIDEO</v>
          </cell>
        </row>
        <row r="87">
          <cell r="A87">
            <v>612210</v>
          </cell>
          <cell r="B87" t="str">
            <v>612210  INDIVIDUAL TELEPHONE</v>
          </cell>
          <cell r="C87" t="str">
            <v>VOICE AND VIDEO</v>
          </cell>
        </row>
        <row r="88">
          <cell r="A88">
            <v>612220</v>
          </cell>
          <cell r="B88" t="str">
            <v>612220  MOBIL TELEPHONE CHAR</v>
          </cell>
          <cell r="C88" t="str">
            <v>VOICE AND VIDEO</v>
          </cell>
        </row>
        <row r="89">
          <cell r="A89">
            <v>613125</v>
          </cell>
          <cell r="B89" t="str">
            <v>613125  THIRD PARTY INV FEE</v>
          </cell>
          <cell r="C89" t="str">
            <v>VOICE AND VIDEO</v>
          </cell>
        </row>
        <row r="90">
          <cell r="A90">
            <v>612120</v>
          </cell>
          <cell r="B90" t="str">
            <v>612120  NETWORK SERVICE</v>
          </cell>
          <cell r="C90" t="str">
            <v>VOICE AND VIDEO</v>
          </cell>
        </row>
        <row r="91">
          <cell r="A91">
            <v>612130</v>
          </cell>
          <cell r="B91" t="str">
            <v>612130  NETWORK-OTHER</v>
          </cell>
          <cell r="C91" t="str">
            <v>VOICE AND VIDEO</v>
          </cell>
        </row>
        <row r="92">
          <cell r="A92">
            <v>610350</v>
          </cell>
          <cell r="B92" t="str">
            <v>610350  COMMUNICATIONS</v>
          </cell>
          <cell r="C92" t="str">
            <v>VOICE AND VIDEO</v>
          </cell>
        </row>
        <row r="93">
          <cell r="A93">
            <v>612200</v>
          </cell>
          <cell r="B93" t="str">
            <v>612200  GENERAL TELEPHONE</v>
          </cell>
          <cell r="C93" t="str">
            <v>VOICE AND VIDEO</v>
          </cell>
        </row>
        <row r="94">
          <cell r="A94" t="e">
            <v>#VALUE!</v>
          </cell>
          <cell r="B94" t="str">
            <v>VOICE AND VIDEO</v>
          </cell>
          <cell r="C94" t="str">
            <v>VOICE AND VIDEO</v>
          </cell>
        </row>
        <row r="95">
          <cell r="A95">
            <v>613127</v>
          </cell>
          <cell r="B95" t="str">
            <v>613127  COMMUNICATIONS REBIL</v>
          </cell>
          <cell r="C95" t="str">
            <v>COMMUNICATIONS REBILL</v>
          </cell>
        </row>
        <row r="96">
          <cell r="A96" t="e">
            <v>#VALUE!</v>
          </cell>
          <cell r="B96" t="str">
            <v>COMMUNICATIONS REBILL</v>
          </cell>
          <cell r="C96" t="str">
            <v>COMMUNICATIONS REBILL</v>
          </cell>
        </row>
        <row r="97">
          <cell r="A97" t="e">
            <v>#VALUE!</v>
          </cell>
          <cell r="B97" t="str">
            <v>COMMUNICATIONS</v>
          </cell>
          <cell r="C97" t="str">
            <v>COMMUNICATIONS REBILL</v>
          </cell>
        </row>
        <row r="98">
          <cell r="A98">
            <v>603017</v>
          </cell>
          <cell r="B98" t="str">
            <v>603017  FLOWERS &amp; MEMORIAL</v>
          </cell>
          <cell r="C98" t="str">
            <v>MISCELLANEOUS</v>
          </cell>
        </row>
        <row r="99">
          <cell r="A99">
            <v>603030</v>
          </cell>
          <cell r="B99" t="str">
            <v>603030  EMPLOYEE STOCK PURCH</v>
          </cell>
          <cell r="C99" t="str">
            <v>MISCELLANEOUS</v>
          </cell>
        </row>
        <row r="100">
          <cell r="A100">
            <v>603100</v>
          </cell>
          <cell r="B100" t="str">
            <v>603100  CASH DONATIONS</v>
          </cell>
          <cell r="C100" t="str">
            <v>MISCELLANEOUS</v>
          </cell>
        </row>
        <row r="101">
          <cell r="A101">
            <v>603102</v>
          </cell>
          <cell r="B101" t="str">
            <v>603102  EXEC PROD INTERCHNG</v>
          </cell>
          <cell r="C101" t="str">
            <v>MISCELLANEOUS</v>
          </cell>
        </row>
        <row r="102">
          <cell r="A102">
            <v>603103</v>
          </cell>
          <cell r="B102" t="str">
            <v>603103  PROD INTERNAL CONSUM</v>
          </cell>
          <cell r="C102" t="str">
            <v>MISCELLANEOUS</v>
          </cell>
        </row>
        <row r="103">
          <cell r="A103">
            <v>603106</v>
          </cell>
          <cell r="B103" t="str">
            <v>603106  PROD INTL CONS DROP</v>
          </cell>
          <cell r="C103" t="str">
            <v>MISCELLANEOUS</v>
          </cell>
        </row>
        <row r="104">
          <cell r="A104">
            <v>603112</v>
          </cell>
          <cell r="B104" t="str">
            <v>603112  LAPORTE EPI</v>
          </cell>
          <cell r="C104" t="str">
            <v>MISCELLANEOUS</v>
          </cell>
        </row>
        <row r="105">
          <cell r="A105">
            <v>603113</v>
          </cell>
          <cell r="B105" t="str">
            <v>603113  EPI-ADD'L EXPENSES</v>
          </cell>
          <cell r="C105" t="str">
            <v>MISCELLANEOUS</v>
          </cell>
        </row>
        <row r="106">
          <cell r="A106">
            <v>605800</v>
          </cell>
          <cell r="B106" t="str">
            <v>605800  ENTERTAINING 3RD PTY</v>
          </cell>
          <cell r="C106" t="str">
            <v>MISCELLANEOUS</v>
          </cell>
        </row>
        <row r="107">
          <cell r="A107">
            <v>607064</v>
          </cell>
          <cell r="B107" t="str">
            <v>607064  PROP-PER TOOLS REQ</v>
          </cell>
          <cell r="C107" t="str">
            <v>MISCELLANEOUS</v>
          </cell>
        </row>
        <row r="108">
          <cell r="A108">
            <v>607400</v>
          </cell>
          <cell r="B108" t="str">
            <v>607400  PROPERTY-TAXES</v>
          </cell>
          <cell r="C108" t="str">
            <v>MISCELLANEOUS</v>
          </cell>
        </row>
        <row r="109">
          <cell r="A109">
            <v>607501</v>
          </cell>
          <cell r="B109" t="str">
            <v>607501  PROP EQUIP &lt; $3000</v>
          </cell>
          <cell r="C109" t="str">
            <v>MISCELLANEOUS</v>
          </cell>
        </row>
        <row r="110">
          <cell r="A110">
            <v>610000</v>
          </cell>
          <cell r="B110" t="str">
            <v>610000  OFFICE SUPPLIES</v>
          </cell>
          <cell r="C110" t="str">
            <v>MISCELLANEOUS</v>
          </cell>
        </row>
        <row r="111">
          <cell r="A111">
            <v>610050</v>
          </cell>
          <cell r="B111" t="str">
            <v>610050  PC SUPPLIES</v>
          </cell>
          <cell r="C111" t="str">
            <v>MISCELLANEOUS</v>
          </cell>
        </row>
        <row r="112">
          <cell r="A112">
            <v>610100</v>
          </cell>
          <cell r="B112" t="str">
            <v>610100  PRINTING</v>
          </cell>
          <cell r="C112" t="str">
            <v>MISCELLANEOUS</v>
          </cell>
        </row>
        <row r="113">
          <cell r="A113">
            <v>610110</v>
          </cell>
          <cell r="B113" t="str">
            <v>610110  PURCHASED FORMS</v>
          </cell>
          <cell r="C113" t="str">
            <v>MISCELLANEOUS</v>
          </cell>
        </row>
        <row r="114">
          <cell r="A114">
            <v>610300</v>
          </cell>
          <cell r="B114" t="str">
            <v>610300  BOOKS, MAGAZINES, PA</v>
          </cell>
          <cell r="C114" t="str">
            <v>MISCELLANEOUS</v>
          </cell>
        </row>
        <row r="115">
          <cell r="A115">
            <v>610600</v>
          </cell>
          <cell r="B115" t="str">
            <v>610600  MEETING EXPENSE</v>
          </cell>
          <cell r="C115" t="str">
            <v>MISCELLANEOUS</v>
          </cell>
        </row>
        <row r="116">
          <cell r="A116">
            <v>610601</v>
          </cell>
          <cell r="B116" t="str">
            <v>610601  DINNER MEETING EXP</v>
          </cell>
          <cell r="C116" t="str">
            <v>MISCELLANEOUS</v>
          </cell>
        </row>
        <row r="117">
          <cell r="A117">
            <v>612115</v>
          </cell>
          <cell r="B117" t="str">
            <v>612115  EQUIPMENT CHARGES</v>
          </cell>
          <cell r="C117" t="str">
            <v>MISCELLANEOUS</v>
          </cell>
        </row>
        <row r="118">
          <cell r="A118">
            <v>613020</v>
          </cell>
          <cell r="B118" t="str">
            <v>613020  LEGAL FEES</v>
          </cell>
          <cell r="C118" t="str">
            <v>MISCELLANEOUS</v>
          </cell>
        </row>
        <row r="119">
          <cell r="A119">
            <v>613118</v>
          </cell>
          <cell r="B119" t="str">
            <v>613118  GROUND TRANS SERV</v>
          </cell>
          <cell r="C119" t="str">
            <v>MISCELLANEOUS</v>
          </cell>
        </row>
        <row r="120">
          <cell r="A120">
            <v>616100</v>
          </cell>
          <cell r="B120" t="str">
            <v>616100  POSTAGE</v>
          </cell>
          <cell r="C120" t="str">
            <v>MISCELLANEOUS</v>
          </cell>
        </row>
        <row r="121">
          <cell r="A121">
            <v>616319</v>
          </cell>
          <cell r="B121" t="str">
            <v>616319  SUP-FACTORY REQ</v>
          </cell>
          <cell r="C121" t="str">
            <v>MISCELLANEOUS</v>
          </cell>
        </row>
        <row r="122">
          <cell r="A122">
            <v>616326</v>
          </cell>
          <cell r="B122" t="str">
            <v>616326  VISA-MISC SUPPLIES</v>
          </cell>
          <cell r="C122" t="str">
            <v>MISCELLANEOUS</v>
          </cell>
        </row>
        <row r="123">
          <cell r="A123">
            <v>616327</v>
          </cell>
          <cell r="B123" t="str">
            <v>616327  MISC SUPPLIES</v>
          </cell>
          <cell r="C123" t="str">
            <v>MISCELLANEOUS</v>
          </cell>
        </row>
        <row r="124">
          <cell r="A124">
            <v>616333</v>
          </cell>
          <cell r="B124" t="str">
            <v>616333  TEST PROD PURCH</v>
          </cell>
          <cell r="C124" t="str">
            <v>MISCELLANEOUS</v>
          </cell>
        </row>
        <row r="125">
          <cell r="A125">
            <v>616334</v>
          </cell>
          <cell r="B125" t="str">
            <v>616334  PROJECT MATERIALS</v>
          </cell>
          <cell r="C125" t="str">
            <v>MISCELLANEOUS</v>
          </cell>
        </row>
        <row r="126">
          <cell r="A126">
            <v>616340</v>
          </cell>
          <cell r="B126" t="str">
            <v>616340  SUPPLIES-PRODUCTION</v>
          </cell>
          <cell r="C126" t="str">
            <v>MISCELLANEOUS</v>
          </cell>
        </row>
        <row r="127">
          <cell r="A127">
            <v>616600</v>
          </cell>
          <cell r="B127" t="str">
            <v>616600  CANTEEN AND CATERING</v>
          </cell>
          <cell r="C127" t="str">
            <v>MISCELLANEOUS</v>
          </cell>
        </row>
        <row r="128">
          <cell r="A128">
            <v>619600</v>
          </cell>
          <cell r="B128" t="str">
            <v>619600  FIELD ADJUSTMENTS</v>
          </cell>
          <cell r="C128" t="str">
            <v>MISCELLANEOUS</v>
          </cell>
        </row>
        <row r="129">
          <cell r="A129">
            <v>620008</v>
          </cell>
          <cell r="B129" t="str">
            <v>620008  PROMO MATL EMPL ORD</v>
          </cell>
          <cell r="C129" t="str">
            <v>MISCELLANEOUS</v>
          </cell>
        </row>
        <row r="130">
          <cell r="A130">
            <v>620082</v>
          </cell>
          <cell r="B130" t="str">
            <v>620082  PROMO COSTS-FIX REV</v>
          </cell>
          <cell r="C130" t="str">
            <v>MISCELLANEOUS</v>
          </cell>
        </row>
        <row r="131">
          <cell r="A131">
            <v>620090</v>
          </cell>
          <cell r="B131" t="str">
            <v>620090  SALES PROMO ITEMS</v>
          </cell>
          <cell r="C131" t="str">
            <v>MISCELLANEOUS</v>
          </cell>
        </row>
        <row r="132">
          <cell r="A132">
            <v>622500</v>
          </cell>
          <cell r="B132" t="str">
            <v>622500  FOOD/BEV ENTERTAINMT</v>
          </cell>
          <cell r="C132" t="str">
            <v>MISCELLANEOUS</v>
          </cell>
        </row>
        <row r="133">
          <cell r="A133">
            <v>626195</v>
          </cell>
          <cell r="B133" t="str">
            <v>626195  3-PRTY LOG SVCS CHGS</v>
          </cell>
          <cell r="C133" t="str">
            <v>MISCELLANEOUS</v>
          </cell>
        </row>
        <row r="134">
          <cell r="A134">
            <v>626343</v>
          </cell>
          <cell r="B134" t="str">
            <v>626343  EXCESS FREIGHT</v>
          </cell>
          <cell r="C134" t="str">
            <v>MISCELLANEOUS</v>
          </cell>
        </row>
        <row r="135">
          <cell r="A135">
            <v>626400</v>
          </cell>
          <cell r="B135" t="str">
            <v>626400  FREIGHT CHARGES</v>
          </cell>
          <cell r="C135" t="str">
            <v>MISCELLANEOUS</v>
          </cell>
        </row>
        <row r="136">
          <cell r="A136">
            <v>626410</v>
          </cell>
          <cell r="B136" t="str">
            <v>626410  FREIGHT NP MTL</v>
          </cell>
          <cell r="C136" t="str">
            <v>MISCELLANEOUS</v>
          </cell>
        </row>
        <row r="137">
          <cell r="A137">
            <v>628500</v>
          </cell>
          <cell r="B137" t="str">
            <v>628500  SUNDRY EXPENSE</v>
          </cell>
          <cell r="C137" t="str">
            <v>MISCELLANEOUS</v>
          </cell>
        </row>
        <row r="138">
          <cell r="A138">
            <v>629050</v>
          </cell>
          <cell r="B138" t="str">
            <v>629050  REARRANGE-MISC</v>
          </cell>
          <cell r="C138" t="str">
            <v>MISCELLANEOUS</v>
          </cell>
        </row>
        <row r="139">
          <cell r="A139">
            <v>629500</v>
          </cell>
          <cell r="B139" t="str">
            <v>629500  SPECIAL PROJECTS</v>
          </cell>
          <cell r="C139" t="str">
            <v>MISCELLANEOUS</v>
          </cell>
        </row>
        <row r="140">
          <cell r="A140">
            <v>630000</v>
          </cell>
          <cell r="B140" t="str">
            <v>630000  SALES TAX EXPENSE</v>
          </cell>
          <cell r="C140" t="str">
            <v>MISCELLANEOUS</v>
          </cell>
        </row>
        <row r="141">
          <cell r="A141">
            <v>631000</v>
          </cell>
          <cell r="B141" t="str">
            <v>631000  TAX ON FREE GOODS</v>
          </cell>
          <cell r="C141" t="str">
            <v>MISCELLANEOUS</v>
          </cell>
        </row>
        <row r="142">
          <cell r="A142">
            <v>603019</v>
          </cell>
          <cell r="B142" t="str">
            <v>603019  COMPANY PICNIC</v>
          </cell>
          <cell r="C142" t="str">
            <v>MISCELLANEOUS</v>
          </cell>
        </row>
        <row r="143">
          <cell r="A143">
            <v>609121</v>
          </cell>
          <cell r="B143" t="str">
            <v>609121  REPAIRS-T&amp;D MATERIAL</v>
          </cell>
          <cell r="C143" t="str">
            <v>MISCELLANEOUS</v>
          </cell>
        </row>
        <row r="144">
          <cell r="A144">
            <v>999977</v>
          </cell>
          <cell r="B144" t="str">
            <v>999977  CAPITAL ACQUISITIONS</v>
          </cell>
          <cell r="C144" t="str">
            <v>MISCELLANEOUS</v>
          </cell>
        </row>
        <row r="145">
          <cell r="A145">
            <v>603022</v>
          </cell>
          <cell r="B145" t="str">
            <v>603022  RECREATION PROGRAMS</v>
          </cell>
          <cell r="C145" t="str">
            <v>MISCELLANEOUS</v>
          </cell>
        </row>
        <row r="146">
          <cell r="A146">
            <v>603049</v>
          </cell>
          <cell r="B146" t="str">
            <v>603049  SEPARATION ALLOWANCE</v>
          </cell>
          <cell r="C146" t="str">
            <v>MISCELLANEOUS</v>
          </cell>
        </row>
        <row r="147">
          <cell r="A147">
            <v>607056</v>
          </cell>
          <cell r="B147" t="str">
            <v>607056  GAIN/LOSS ON DISP</v>
          </cell>
          <cell r="C147" t="str">
            <v>MISCELLANEOUS</v>
          </cell>
        </row>
        <row r="148">
          <cell r="A148" t="e">
            <v>#VALUE!</v>
          </cell>
          <cell r="B148" t="str">
            <v>MISCELLANEOUS</v>
          </cell>
          <cell r="C148" t="str">
            <v>MISCELLANEOUS</v>
          </cell>
        </row>
        <row r="149">
          <cell r="A149">
            <v>699025</v>
          </cell>
          <cell r="B149" t="str">
            <v>699025  TRANSFERS-WAREHOUSE</v>
          </cell>
          <cell r="C149" t="str">
            <v>MISCELLANEOUS</v>
          </cell>
        </row>
        <row r="150">
          <cell r="A150">
            <v>699035</v>
          </cell>
          <cell r="B150" t="str">
            <v>699035  TRANSFERS-CENT SERV</v>
          </cell>
          <cell r="C150" t="str">
            <v>MISCELLANEOUS</v>
          </cell>
        </row>
        <row r="151">
          <cell r="A151" t="e">
            <v>#VALUE!</v>
          </cell>
          <cell r="B151" t="str">
            <v>TRANSFERS MISCELLANEOUS</v>
          </cell>
          <cell r="C151" t="str">
            <v>MISCELLANEOUS</v>
          </cell>
        </row>
        <row r="152">
          <cell r="A152" t="e">
            <v>#VALUE!</v>
          </cell>
          <cell r="B152" t="str">
            <v>MISCELLANEOUS TOTAL</v>
          </cell>
          <cell r="C152" t="str">
            <v>MISCELLANEOUS</v>
          </cell>
        </row>
        <row r="153">
          <cell r="A153" t="e">
            <v>#VALUE!</v>
          </cell>
          <cell r="B153" t="str">
            <v>GROSS EXPENSE</v>
          </cell>
          <cell r="C153" t="str">
            <v>GROSS EXPENSE</v>
          </cell>
        </row>
        <row r="154">
          <cell r="A154">
            <v>699000</v>
          </cell>
          <cell r="B154" t="str">
            <v>699000  TRANSFERS-CAPITAL</v>
          </cell>
          <cell r="C154" t="str">
            <v>TRANSFERS CAPITAL</v>
          </cell>
        </row>
        <row r="155">
          <cell r="A155" t="e">
            <v>#VALUE!</v>
          </cell>
          <cell r="B155" t="str">
            <v>TRANSFERS CAPITAL</v>
          </cell>
          <cell r="C155" t="str">
            <v>TRANSFERS MISCELLANEOUS</v>
          </cell>
        </row>
        <row r="156">
          <cell r="A156">
            <v>699005</v>
          </cell>
          <cell r="B156" t="str">
            <v>699005  TRANSFERS-OTHER</v>
          </cell>
          <cell r="C156" t="str">
            <v>TRANSFERS REBILL</v>
          </cell>
        </row>
        <row r="157">
          <cell r="A157">
            <v>699010</v>
          </cell>
          <cell r="B157" t="str">
            <v>699010  TRANSFERS-REBILL</v>
          </cell>
          <cell r="C157" t="str">
            <v>TRANSFERS REBILL</v>
          </cell>
        </row>
        <row r="158">
          <cell r="A158">
            <v>699015</v>
          </cell>
          <cell r="B158" t="str">
            <v>699015  TRANSFERS-IT</v>
          </cell>
          <cell r="C158" t="str">
            <v>TRANSFERS REBILL</v>
          </cell>
        </row>
        <row r="159">
          <cell r="A159">
            <v>699017</v>
          </cell>
          <cell r="B159" t="str">
            <v>699017  TRANSFERS-PC LEASE</v>
          </cell>
          <cell r="C159" t="str">
            <v>TRANSFERS REBILL</v>
          </cell>
        </row>
        <row r="160">
          <cell r="A160">
            <v>699090</v>
          </cell>
          <cell r="B160" t="str">
            <v>699090  TRANSFERS-INTL ALLOC</v>
          </cell>
          <cell r="C160" t="str">
            <v>TRANSFERS REBILL</v>
          </cell>
        </row>
        <row r="161">
          <cell r="A161">
            <v>699075</v>
          </cell>
          <cell r="B161" t="str">
            <v>699075  TRANSFERS-CORPORATE</v>
          </cell>
          <cell r="C161" t="str">
            <v>TRANSFERS REBILL</v>
          </cell>
        </row>
        <row r="162">
          <cell r="A162">
            <v>699085</v>
          </cell>
          <cell r="B162" t="str">
            <v>699085  TRANSFERS-MISC ADJ</v>
          </cell>
          <cell r="C162" t="str">
            <v>TRANSFERS REBILL</v>
          </cell>
        </row>
        <row r="163">
          <cell r="A163">
            <v>690263</v>
          </cell>
          <cell r="B163" t="str">
            <v>690263  TRANS-GIS INTERNAL</v>
          </cell>
          <cell r="C163" t="str">
            <v>TRANSFERS REBILL</v>
          </cell>
        </row>
        <row r="164">
          <cell r="A164" t="e">
            <v>#VALUE!</v>
          </cell>
          <cell r="B164" t="str">
            <v>TRANSFERS REBILL</v>
          </cell>
          <cell r="C164" t="str">
            <v>TRANSFERS MISCELLANEOUS</v>
          </cell>
        </row>
        <row r="165">
          <cell r="A165" t="e">
            <v>#VALUE!</v>
          </cell>
          <cell r="B165" t="str">
            <v>TRANSFERS</v>
          </cell>
          <cell r="C165" t="str">
            <v>TRANSFERS MISCELLANEOUS</v>
          </cell>
        </row>
        <row r="166">
          <cell r="A166" t="e">
            <v>#VALUE!</v>
          </cell>
          <cell r="B166" t="str">
            <v>Total</v>
          </cell>
          <cell r="C166" t="str">
            <v>Total</v>
          </cell>
        </row>
        <row r="167">
          <cell r="A167" t="e">
            <v>#VALUE!</v>
          </cell>
          <cell r="B167" t="str">
            <v>Grand Total</v>
          </cell>
          <cell r="C167" t="str">
            <v>Grand Total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new positions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Outside Svcs &amp; Company Mem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GTI Funding "/>
      <sheetName val="Choice Costs"/>
      <sheetName val="Postage Costs "/>
      <sheetName val="Customer Education 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Customer Deposits"/>
      <sheetName val="Lead Lag"/>
      <sheetName val="Cost of Capital"/>
      <sheetName val="Round Rob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3 A REV."/>
      <sheetName val="ATTACH REH-5A REV"/>
      <sheetName val="TS1 &amp; TS2 ALLOCATION"/>
    </sheetNames>
    <sheetDataSet>
      <sheetData sheetId="0" refreshError="1">
        <row r="1">
          <cell r="H1" t="str">
            <v>Schedule 33</v>
          </cell>
        </row>
        <row r="3">
          <cell r="D3" t="str">
            <v>COLUMBIA GAS OF VIRGINIA,  INC.</v>
          </cell>
        </row>
        <row r="5">
          <cell r="D5" t="str">
            <v xml:space="preserve">      Schedule of Additional Gross Revenues</v>
          </cell>
        </row>
        <row r="6">
          <cell r="D6" t="str">
            <v>By Rate Schedule Produced By Proposed Rates</v>
          </cell>
        </row>
        <row r="9">
          <cell r="D9" t="str">
            <v>Adjusted</v>
          </cell>
          <cell r="G9" t="str">
            <v>Proposed</v>
          </cell>
          <cell r="H9" t="str">
            <v>Proposed</v>
          </cell>
        </row>
        <row r="10">
          <cell r="C10" t="str">
            <v>Adjusted</v>
          </cell>
          <cell r="D10" t="str">
            <v>Rate</v>
          </cell>
          <cell r="E10" t="str">
            <v>Proposed</v>
          </cell>
          <cell r="F10" t="str">
            <v>Adjusted</v>
          </cell>
          <cell r="G10" t="str">
            <v>Increase</v>
          </cell>
          <cell r="H10" t="str">
            <v>Increase</v>
          </cell>
        </row>
        <row r="11">
          <cell r="B11" t="str">
            <v>Description</v>
          </cell>
          <cell r="C11" t="str">
            <v>Volumes (a)</v>
          </cell>
          <cell r="D11" t="str">
            <v>Revenue (b)</v>
          </cell>
          <cell r="E11" t="str">
            <v>Increase</v>
          </cell>
          <cell r="F11" t="str">
            <v>Revenues</v>
          </cell>
          <cell r="G11" t="str">
            <v>Per Mcf</v>
          </cell>
          <cell r="H11" t="str">
            <v>Percent</v>
          </cell>
        </row>
        <row r="12">
          <cell r="C12" t="str">
            <v>(1)</v>
          </cell>
          <cell r="D12" t="str">
            <v>(2)</v>
          </cell>
          <cell r="E12" t="str">
            <v>(3)</v>
          </cell>
          <cell r="F12" t="str">
            <v>(4=2+3)</v>
          </cell>
          <cell r="G12" t="str">
            <v>(5=3/1)</v>
          </cell>
          <cell r="H12" t="str">
            <v>(6)</v>
          </cell>
        </row>
        <row r="13">
          <cell r="C13" t="str">
            <v>Mcf</v>
          </cell>
          <cell r="D13" t="str">
            <v>$</v>
          </cell>
          <cell r="E13" t="str">
            <v>$</v>
          </cell>
          <cell r="F13" t="str">
            <v>$</v>
          </cell>
          <cell r="G13" t="str">
            <v>$/Mcf</v>
          </cell>
        </row>
        <row r="15">
          <cell r="B15" t="str">
            <v>Residential Service</v>
          </cell>
        </row>
        <row r="16">
          <cell r="B16" t="str">
            <v xml:space="preserve">  East and West</v>
          </cell>
          <cell r="C16">
            <v>11467918.199999999</v>
          </cell>
          <cell r="D16">
            <v>105546782</v>
          </cell>
          <cell r="E16">
            <v>9268974.945700001</v>
          </cell>
          <cell r="F16">
            <v>114815756.9457</v>
          </cell>
        </row>
        <row r="17">
          <cell r="B17" t="str">
            <v xml:space="preserve">  Central</v>
          </cell>
          <cell r="C17">
            <v>917057.1</v>
          </cell>
          <cell r="D17">
            <v>8272167</v>
          </cell>
          <cell r="E17">
            <v>796152.52987344749</v>
          </cell>
          <cell r="F17">
            <v>9068319.5298734475</v>
          </cell>
        </row>
        <row r="18">
          <cell r="B18" t="str">
            <v xml:space="preserve">  Total</v>
          </cell>
          <cell r="C18">
            <v>12384975.299999999</v>
          </cell>
          <cell r="D18">
            <v>113818949</v>
          </cell>
          <cell r="E18">
            <v>10065127.475573448</v>
          </cell>
          <cell r="F18">
            <v>123884076.47557345</v>
          </cell>
          <cell r="G18">
            <v>0.81269999999999998</v>
          </cell>
          <cell r="H18">
            <v>8.8400000000000006E-2</v>
          </cell>
        </row>
        <row r="20">
          <cell r="B20" t="str">
            <v>Small General Service</v>
          </cell>
        </row>
        <row r="21">
          <cell r="B21" t="str">
            <v xml:space="preserve">  Commercial</v>
          </cell>
          <cell r="C21">
            <v>6998572.9000000004</v>
          </cell>
          <cell r="D21">
            <v>47132884</v>
          </cell>
          <cell r="E21">
            <v>2635048.8509999998</v>
          </cell>
          <cell r="F21">
            <v>49767932.850999996</v>
          </cell>
        </row>
        <row r="22">
          <cell r="B22" t="str">
            <v xml:space="preserve">  Industrial</v>
          </cell>
          <cell r="C22">
            <v>522998.3</v>
          </cell>
          <cell r="D22">
            <v>3243215</v>
          </cell>
          <cell r="E22">
            <v>180918.85170088289</v>
          </cell>
          <cell r="F22">
            <v>3424133.8517008829</v>
          </cell>
        </row>
        <row r="23">
          <cell r="B23" t="str">
            <v xml:space="preserve">  Total</v>
          </cell>
          <cell r="C23">
            <v>7521571.2000000002</v>
          </cell>
          <cell r="D23">
            <v>50376099</v>
          </cell>
          <cell r="E23">
            <v>2815967.7027008827</v>
          </cell>
          <cell r="F23">
            <v>53192066.702700876</v>
          </cell>
          <cell r="G23">
            <v>0.37440000000000001</v>
          </cell>
          <cell r="H23">
            <v>5.5899999999999998E-2</v>
          </cell>
        </row>
        <row r="25">
          <cell r="B25" t="str">
            <v xml:space="preserve">Large General Service 1/  </v>
          </cell>
        </row>
        <row r="26">
          <cell r="B26" t="str">
            <v>Transportation Service 1</v>
          </cell>
        </row>
        <row r="27">
          <cell r="B27" t="str">
            <v xml:space="preserve">  Commercial (LGS 1)</v>
          </cell>
          <cell r="C27">
            <v>427682.9</v>
          </cell>
          <cell r="D27">
            <v>1115423</v>
          </cell>
          <cell r="E27">
            <v>32711.53581999999</v>
          </cell>
          <cell r="F27">
            <v>1148134.5358199999</v>
          </cell>
        </row>
        <row r="28">
          <cell r="B28" t="str">
            <v xml:space="preserve">  Industrial (LGS 1)</v>
          </cell>
          <cell r="C28">
            <v>740335</v>
          </cell>
          <cell r="D28">
            <v>3449616</v>
          </cell>
          <cell r="E28">
            <v>74045.791333959671</v>
          </cell>
          <cell r="F28">
            <v>3523661.7913339594</v>
          </cell>
        </row>
        <row r="29">
          <cell r="B29" t="str">
            <v xml:space="preserve">  Commercial (TS-1)</v>
          </cell>
          <cell r="C29">
            <v>2101300.2000000002</v>
          </cell>
          <cell r="D29">
            <v>1368179</v>
          </cell>
          <cell r="E29">
            <v>167328.92973999999</v>
          </cell>
          <cell r="F29">
            <v>1535507.9297400001</v>
          </cell>
        </row>
        <row r="30">
          <cell r="B30" t="str">
            <v xml:space="preserve">  Industrial (TS-1)</v>
          </cell>
          <cell r="C30">
            <v>6947728.5999999996</v>
          </cell>
          <cell r="D30">
            <v>3734034</v>
          </cell>
          <cell r="E30">
            <v>495300.92672000005</v>
          </cell>
          <cell r="F30">
            <v>4229334.9267199999</v>
          </cell>
        </row>
        <row r="31">
          <cell r="B31" t="str">
            <v xml:space="preserve">  Total</v>
          </cell>
          <cell r="C31">
            <v>10217046.699999999</v>
          </cell>
          <cell r="D31">
            <v>9667252</v>
          </cell>
          <cell r="E31">
            <v>769387.1836139597</v>
          </cell>
          <cell r="F31">
            <v>10436639.18361396</v>
          </cell>
          <cell r="G31">
            <v>7.5300000000000006E-2</v>
          </cell>
          <cell r="H31">
            <v>7.9600000000000004E-2</v>
          </cell>
        </row>
        <row r="33">
          <cell r="B33" t="str">
            <v>Large General Service 2/</v>
          </cell>
        </row>
        <row r="34">
          <cell r="B34" t="str">
            <v>Transportation Service 2</v>
          </cell>
        </row>
        <row r="35">
          <cell r="B35" t="str">
            <v xml:space="preserve">  Commercial (LGS 2)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 xml:space="preserve">  Industrial (LGS 2)</v>
          </cell>
          <cell r="C36">
            <v>1052107</v>
          </cell>
          <cell r="D36">
            <v>4040109</v>
          </cell>
          <cell r="E36">
            <v>21383.575000000001</v>
          </cell>
          <cell r="F36">
            <v>4061492.5750000002</v>
          </cell>
        </row>
        <row r="37">
          <cell r="B37" t="str">
            <v xml:space="preserve">  Commercial (TS-2)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 xml:space="preserve">  Industrial (TS-2)</v>
          </cell>
          <cell r="C38">
            <v>13598016</v>
          </cell>
          <cell r="D38">
            <v>3105475</v>
          </cell>
          <cell r="E38">
            <v>353886.06311170897</v>
          </cell>
          <cell r="F38">
            <v>3459361.063111709</v>
          </cell>
        </row>
        <row r="39">
          <cell r="B39" t="str">
            <v xml:space="preserve">  Total</v>
          </cell>
          <cell r="C39">
            <v>14650123</v>
          </cell>
          <cell r="D39">
            <v>7145584</v>
          </cell>
          <cell r="E39">
            <v>375269.63811170898</v>
          </cell>
          <cell r="F39">
            <v>7520853.6381117087</v>
          </cell>
          <cell r="G39">
            <v>2.5600000000000001E-2</v>
          </cell>
          <cell r="H39">
            <v>5.2499999999999998E-2</v>
          </cell>
        </row>
        <row r="42">
          <cell r="B42" t="str">
            <v xml:space="preserve">  Special Contract</v>
          </cell>
          <cell r="C42">
            <v>16993404</v>
          </cell>
          <cell r="D42">
            <v>2615185</v>
          </cell>
          <cell r="E42">
            <v>0</v>
          </cell>
          <cell r="F42">
            <v>2615185</v>
          </cell>
          <cell r="G42">
            <v>0</v>
          </cell>
          <cell r="H42">
            <v>0</v>
          </cell>
        </row>
        <row r="44">
          <cell r="B44" t="str">
            <v xml:space="preserve">  Total Transportation</v>
          </cell>
          <cell r="C44">
            <v>39640448.799999997</v>
          </cell>
          <cell r="D44">
            <v>10822873</v>
          </cell>
          <cell r="E44">
            <v>1016515.919571709</v>
          </cell>
          <cell r="F44">
            <v>11839388.919571709</v>
          </cell>
        </row>
        <row r="46">
          <cell r="B46" t="str">
            <v>Total</v>
          </cell>
          <cell r="C46">
            <v>61767120.200000003</v>
          </cell>
          <cell r="D46">
            <v>183623069</v>
          </cell>
          <cell r="E46">
            <v>14025752</v>
          </cell>
          <cell r="F46">
            <v>197648821</v>
          </cell>
        </row>
        <row r="48">
          <cell r="B48" t="str">
            <v>Other Operating Revenue</v>
          </cell>
          <cell r="D48">
            <v>2113419</v>
          </cell>
          <cell r="E48">
            <v>0</v>
          </cell>
          <cell r="F48">
            <v>2113419</v>
          </cell>
        </row>
        <row r="49">
          <cell r="B49" t="str">
            <v>Total Revenue</v>
          </cell>
          <cell r="C49">
            <v>61767120.200000003</v>
          </cell>
          <cell r="D49">
            <v>185736488</v>
          </cell>
          <cell r="E49">
            <v>14025752</v>
          </cell>
          <cell r="F49">
            <v>199762240</v>
          </cell>
        </row>
        <row r="52">
          <cell r="B52" t="str">
            <v>(a) Test period adjusted per schedule 14.</v>
          </cell>
        </row>
        <row r="54">
          <cell r="B54" t="str">
            <v>(b) Rates based on those in approved in Case No. PUE950033.</v>
          </cell>
        </row>
        <row r="56">
          <cell r="B56" t="str">
            <v>X:\CGV\RATECASE\98\SCHEDULE\SCHEDULE 33 FOR 1998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 Info Needed-DO NOT PRINT"/>
      <sheetName val="Filing Sheet"/>
      <sheetName val="Index"/>
      <sheetName val="Rev Def Sum"/>
      <sheetName val="Rev Requirement"/>
      <sheetName val="Gross Conversion Factor"/>
      <sheetName val="Charge-off Rate - DO NOT PRINT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Adj. Rev 2-G"/>
      <sheetName val="O&amp;M Expenses"/>
      <sheetName val="O&amp;M Adjustment Summary"/>
      <sheetName val="Labor Adj. Summary"/>
      <sheetName val="Wage Increase"/>
      <sheetName val="Gross Payroll Summary"/>
      <sheetName val="Prem and OT 3 yrs"/>
      <sheetName val="O&amp;M Percentage"/>
      <sheetName val="New employees"/>
      <sheetName val="Incentive"/>
      <sheetName val="Profit Sharing"/>
      <sheetName val="Pensions &amp; Benefits Adj "/>
      <sheetName val="Pen&amp;RIP-5yrAvg"/>
      <sheetName val="Pension Detail-DO NOT PRINT"/>
      <sheetName val="NCSC Test Year Adj"/>
      <sheetName val="NCSC Labor &amp; Benefits"/>
      <sheetName val="NCSC Incentive Comp"/>
      <sheetName val="NCSC Stock Comp"/>
      <sheetName val="GTI Funding "/>
      <sheetName val="Private Letter Ruling Expense"/>
      <sheetName val="AGA Dues"/>
      <sheetName val="HQLease Expense"/>
      <sheetName val="Corporate Insurance"/>
      <sheetName val="Fuel Used in Co Operations"/>
      <sheetName val="Uncollectible Adj."/>
      <sheetName val="Rate Case Amort Adj"/>
      <sheetName val="Current Rate Case Exp"/>
      <sheetName val="DSM Surcharge Adjustment"/>
      <sheetName val="PSC &amp; PC Fees Adj"/>
      <sheetName val="Injuries &amp; Damages-DO NOT PRINT"/>
      <sheetName val="Clearing Accounts-DO NOT PRINT"/>
      <sheetName val="Postage Costs "/>
      <sheetName val="Depr&amp;Amort Sum"/>
      <sheetName val="Proposed Depr&amp;Amort"/>
      <sheetName val="TaxesOther than IncSummary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AFUDC "/>
      <sheetName val="Rate Base"/>
      <sheetName val="101"/>
      <sheetName val="106"/>
      <sheetName val="106 (IRIS)"/>
      <sheetName val="107"/>
      <sheetName val="107 (IRIS)"/>
      <sheetName val="Depreciation Reserve"/>
      <sheetName val="Material &amp; Supplies"/>
      <sheetName val="Def Tx CIAC"/>
      <sheetName val="Def Tx Inv"/>
      <sheetName val="Customer Deposits"/>
      <sheetName val="Cust Adv  Const"/>
      <sheetName val="Def Inc Taxes"/>
      <sheetName val="NOL"/>
      <sheetName val="Environmental adj"/>
      <sheetName val="Def Tx Enviromental"/>
      <sheetName val="Main Services terminal 101-106"/>
      <sheetName val="Main Services terminal 108"/>
      <sheetName val="Safety &amp; Reliability Additions"/>
      <sheetName val="Def tax on post test yr adj"/>
      <sheetName val="Customer Programs-SLE"/>
      <sheetName val="Lead Lag"/>
      <sheetName val="Cost of Capital"/>
      <sheetName val="PAST TAB-MGP Sale(DO NOT PRINT)"/>
      <sheetName val="Rev Def Sum wMGP Adj"/>
      <sheetName val="Rev Req wMGP"/>
      <sheetName val="Proforma Adj wMGP Adj"/>
      <sheetName val="O&amp;M Adj Sum wMGP Gain"/>
      <sheetName val="MGP Gain on Sale"/>
      <sheetName val="Depr&amp;Amrt Sum wMGP"/>
      <sheetName val="Proposed Depr&amp;Amrt wMGP"/>
      <sheetName val="Taxes Other than IncSum wMGP"/>
      <sheetName val="Property Tax wMGP"/>
      <sheetName val="Inc Tax wMGP"/>
      <sheetName val="Rate Base wMGP"/>
      <sheetName val="Hagerstown MGP"/>
      <sheetName val="MGP Gain on Sale RB"/>
      <sheetName val="Def Tx Hagerstown MGP"/>
      <sheetName val="Lead Lag wMGP"/>
      <sheetName val="PAST TAB-RevRqSLE(DO NOT PRINT)"/>
      <sheetName val="Customer Programs Rev Req Sum"/>
      <sheetName val="Input Sheet"/>
      <sheetName val="Round Robi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3 A REV."/>
      <sheetName val="ATTACH REH-5A REV"/>
      <sheetName val="TS1 &amp; TS2 ALLOCATION"/>
    </sheetNames>
    <sheetDataSet>
      <sheetData sheetId="0">
        <row r="1">
          <cell r="H1" t="str">
            <v>Schedule 33</v>
          </cell>
        </row>
        <row r="3">
          <cell r="D3" t="str">
            <v>COLUMBIA GAS OF VIRGINIA,  INC.</v>
          </cell>
        </row>
        <row r="5">
          <cell r="D5" t="str">
            <v xml:space="preserve">      Schedule of Additional Gross Revenues</v>
          </cell>
        </row>
        <row r="6">
          <cell r="D6" t="str">
            <v>By Rate Schedule Produced By Proposed Rates</v>
          </cell>
        </row>
        <row r="9">
          <cell r="D9" t="str">
            <v>Adjusted</v>
          </cell>
          <cell r="G9" t="str">
            <v>Proposed</v>
          </cell>
          <cell r="H9" t="str">
            <v>Proposed</v>
          </cell>
        </row>
        <row r="10">
          <cell r="C10" t="str">
            <v>Adjusted</v>
          </cell>
          <cell r="D10" t="str">
            <v>Rate</v>
          </cell>
          <cell r="E10" t="str">
            <v>Proposed</v>
          </cell>
          <cell r="F10" t="str">
            <v>Adjusted</v>
          </cell>
          <cell r="G10" t="str">
            <v>Increase</v>
          </cell>
          <cell r="H10" t="str">
            <v>Increase</v>
          </cell>
        </row>
        <row r="11">
          <cell r="B11" t="str">
            <v>Description</v>
          </cell>
          <cell r="C11" t="str">
            <v>Volumes (a)</v>
          </cell>
          <cell r="D11" t="str">
            <v>Revenue (b)</v>
          </cell>
          <cell r="E11" t="str">
            <v>Increase</v>
          </cell>
          <cell r="F11" t="str">
            <v>Revenues</v>
          </cell>
          <cell r="G11" t="str">
            <v>Per Mcf</v>
          </cell>
          <cell r="H11" t="str">
            <v>Percent</v>
          </cell>
        </row>
        <row r="12">
          <cell r="C12" t="str">
            <v>(1)</v>
          </cell>
          <cell r="D12" t="str">
            <v>(2)</v>
          </cell>
          <cell r="E12" t="str">
            <v>(3)</v>
          </cell>
          <cell r="F12" t="str">
            <v>(4=2+3)</v>
          </cell>
          <cell r="G12" t="str">
            <v>(5=3/1)</v>
          </cell>
          <cell r="H12" t="str">
            <v>(6)</v>
          </cell>
        </row>
        <row r="13">
          <cell r="C13" t="str">
            <v>Mcf</v>
          </cell>
          <cell r="D13" t="str">
            <v>$</v>
          </cell>
          <cell r="E13" t="str">
            <v>$</v>
          </cell>
          <cell r="F13" t="str">
            <v>$</v>
          </cell>
          <cell r="G13" t="str">
            <v>$/Mcf</v>
          </cell>
        </row>
        <row r="15">
          <cell r="B15" t="str">
            <v>Residential Service</v>
          </cell>
        </row>
        <row r="16">
          <cell r="B16" t="str">
            <v xml:space="preserve">  East and West</v>
          </cell>
          <cell r="C16">
            <v>11467918.199999999</v>
          </cell>
          <cell r="D16">
            <v>105546782</v>
          </cell>
          <cell r="E16">
            <v>9268974.945700001</v>
          </cell>
          <cell r="F16">
            <v>114815756.9457</v>
          </cell>
        </row>
        <row r="17">
          <cell r="B17" t="str">
            <v xml:space="preserve">  Central</v>
          </cell>
          <cell r="C17">
            <v>917057.1</v>
          </cell>
          <cell r="D17">
            <v>8272167</v>
          </cell>
          <cell r="E17">
            <v>796152.52987344749</v>
          </cell>
          <cell r="F17">
            <v>9068319.5298734475</v>
          </cell>
        </row>
        <row r="18">
          <cell r="B18" t="str">
            <v xml:space="preserve">  Total</v>
          </cell>
          <cell r="C18">
            <v>12384975.299999999</v>
          </cell>
          <cell r="D18">
            <v>113818949</v>
          </cell>
          <cell r="E18">
            <v>10065127.475573448</v>
          </cell>
          <cell r="F18">
            <v>123884076.47557345</v>
          </cell>
          <cell r="G18">
            <v>0.81269999999999998</v>
          </cell>
          <cell r="H18">
            <v>8.8400000000000006E-2</v>
          </cell>
        </row>
        <row r="20">
          <cell r="B20" t="str">
            <v>Small General Service</v>
          </cell>
        </row>
        <row r="21">
          <cell r="B21" t="str">
            <v xml:space="preserve">  Commercial</v>
          </cell>
          <cell r="C21">
            <v>6998572.9000000004</v>
          </cell>
          <cell r="D21">
            <v>47132884</v>
          </cell>
          <cell r="E21">
            <v>2635048.8509999998</v>
          </cell>
          <cell r="F21">
            <v>49767932.850999996</v>
          </cell>
        </row>
        <row r="22">
          <cell r="B22" t="str">
            <v xml:space="preserve">  Industrial</v>
          </cell>
          <cell r="C22">
            <v>522998.3</v>
          </cell>
          <cell r="D22">
            <v>3243215</v>
          </cell>
          <cell r="E22">
            <v>180918.85170088289</v>
          </cell>
          <cell r="F22">
            <v>3424133.8517008829</v>
          </cell>
        </row>
        <row r="23">
          <cell r="B23" t="str">
            <v xml:space="preserve">  Total</v>
          </cell>
          <cell r="C23">
            <v>7521571.2000000002</v>
          </cell>
          <cell r="D23">
            <v>50376099</v>
          </cell>
          <cell r="E23">
            <v>2815967.7027008827</v>
          </cell>
          <cell r="F23">
            <v>53192066.702700876</v>
          </cell>
          <cell r="G23">
            <v>0.37440000000000001</v>
          </cell>
          <cell r="H23">
            <v>5.5899999999999998E-2</v>
          </cell>
        </row>
        <row r="25">
          <cell r="B25" t="str">
            <v xml:space="preserve">Large General Service 1/  </v>
          </cell>
        </row>
        <row r="26">
          <cell r="B26" t="str">
            <v>Transportation Service 1</v>
          </cell>
        </row>
        <row r="27">
          <cell r="B27" t="str">
            <v xml:space="preserve">  Commercial (LGS 1)</v>
          </cell>
          <cell r="C27">
            <v>427682.9</v>
          </cell>
          <cell r="D27">
            <v>1115423</v>
          </cell>
          <cell r="E27">
            <v>32711.53581999999</v>
          </cell>
          <cell r="F27">
            <v>1148134.5358199999</v>
          </cell>
        </row>
        <row r="28">
          <cell r="B28" t="str">
            <v xml:space="preserve">  Industrial (LGS 1)</v>
          </cell>
          <cell r="C28">
            <v>740335</v>
          </cell>
          <cell r="D28">
            <v>3449616</v>
          </cell>
          <cell r="E28">
            <v>74045.791333959671</v>
          </cell>
          <cell r="F28">
            <v>3523661.7913339594</v>
          </cell>
        </row>
        <row r="29">
          <cell r="B29" t="str">
            <v xml:space="preserve">  Commercial (TS-1)</v>
          </cell>
          <cell r="C29">
            <v>2101300.2000000002</v>
          </cell>
          <cell r="D29">
            <v>1368179</v>
          </cell>
          <cell r="E29">
            <v>167328.92973999999</v>
          </cell>
          <cell r="F29">
            <v>1535507.9297400001</v>
          </cell>
        </row>
        <row r="30">
          <cell r="B30" t="str">
            <v xml:space="preserve">  Industrial (TS-1)</v>
          </cell>
          <cell r="C30">
            <v>6947728.5999999996</v>
          </cell>
          <cell r="D30">
            <v>3734034</v>
          </cell>
          <cell r="E30">
            <v>495300.92672000005</v>
          </cell>
          <cell r="F30">
            <v>4229334.9267199999</v>
          </cell>
        </row>
        <row r="31">
          <cell r="B31" t="str">
            <v xml:space="preserve">  Total</v>
          </cell>
          <cell r="C31">
            <v>10217046.699999999</v>
          </cell>
          <cell r="D31">
            <v>9667252</v>
          </cell>
          <cell r="E31">
            <v>769387.1836139597</v>
          </cell>
          <cell r="F31">
            <v>10436639.18361396</v>
          </cell>
          <cell r="G31">
            <v>7.5300000000000006E-2</v>
          </cell>
          <cell r="H31">
            <v>7.9600000000000004E-2</v>
          </cell>
        </row>
        <row r="33">
          <cell r="B33" t="str">
            <v>Large General Service 2/</v>
          </cell>
        </row>
        <row r="34">
          <cell r="B34" t="str">
            <v>Transportation Service 2</v>
          </cell>
        </row>
        <row r="35">
          <cell r="B35" t="str">
            <v xml:space="preserve">  Commercial (LGS 2)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 xml:space="preserve">  Industrial (LGS 2)</v>
          </cell>
          <cell r="C36">
            <v>1052107</v>
          </cell>
          <cell r="D36">
            <v>4040109</v>
          </cell>
          <cell r="E36">
            <v>21383.575000000001</v>
          </cell>
          <cell r="F36">
            <v>4061492.5750000002</v>
          </cell>
        </row>
        <row r="37">
          <cell r="B37" t="str">
            <v xml:space="preserve">  Commercial (TS-2)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 xml:space="preserve">  Industrial (TS-2)</v>
          </cell>
          <cell r="C38">
            <v>13598016</v>
          </cell>
          <cell r="D38">
            <v>3105475</v>
          </cell>
          <cell r="E38">
            <v>353886.06311170897</v>
          </cell>
          <cell r="F38">
            <v>3459361.063111709</v>
          </cell>
        </row>
        <row r="39">
          <cell r="B39" t="str">
            <v xml:space="preserve">  Total</v>
          </cell>
          <cell r="C39">
            <v>14650123</v>
          </cell>
          <cell r="D39">
            <v>7145584</v>
          </cell>
          <cell r="E39">
            <v>375269.63811170898</v>
          </cell>
          <cell r="F39">
            <v>7520853.6381117087</v>
          </cell>
          <cell r="G39">
            <v>2.5600000000000001E-2</v>
          </cell>
          <cell r="H39">
            <v>5.2499999999999998E-2</v>
          </cell>
        </row>
        <row r="42">
          <cell r="B42" t="str">
            <v xml:space="preserve">  Special Contract</v>
          </cell>
          <cell r="C42">
            <v>16993404</v>
          </cell>
          <cell r="D42">
            <v>2615185</v>
          </cell>
          <cell r="E42">
            <v>0</v>
          </cell>
          <cell r="F42">
            <v>2615185</v>
          </cell>
          <cell r="G42">
            <v>0</v>
          </cell>
          <cell r="H42">
            <v>0</v>
          </cell>
        </row>
        <row r="44">
          <cell r="B44" t="str">
            <v xml:space="preserve">  Total Transportation</v>
          </cell>
          <cell r="C44">
            <v>39640448.799999997</v>
          </cell>
          <cell r="D44">
            <v>10822873</v>
          </cell>
          <cell r="E44">
            <v>1016515.919571709</v>
          </cell>
          <cell r="F44">
            <v>11839388.919571709</v>
          </cell>
        </row>
        <row r="46">
          <cell r="B46" t="str">
            <v>Total</v>
          </cell>
          <cell r="C46">
            <v>61767120.200000003</v>
          </cell>
          <cell r="D46">
            <v>183623069</v>
          </cell>
          <cell r="E46">
            <v>14025752</v>
          </cell>
          <cell r="F46">
            <v>197648821</v>
          </cell>
        </row>
        <row r="48">
          <cell r="B48" t="str">
            <v>Other Operating Revenue</v>
          </cell>
          <cell r="D48">
            <v>2113419</v>
          </cell>
          <cell r="E48">
            <v>0</v>
          </cell>
          <cell r="F48">
            <v>2113419</v>
          </cell>
        </row>
        <row r="49">
          <cell r="B49" t="str">
            <v>Total Revenue</v>
          </cell>
          <cell r="C49">
            <v>61767120.200000003</v>
          </cell>
          <cell r="D49">
            <v>185736488</v>
          </cell>
          <cell r="E49">
            <v>14025752</v>
          </cell>
          <cell r="F49">
            <v>199762240</v>
          </cell>
        </row>
        <row r="52">
          <cell r="B52" t="str">
            <v>(a) Test period adjusted per schedule 14.</v>
          </cell>
        </row>
        <row r="54">
          <cell r="B54" t="str">
            <v>(b) Rates based on those in approved in Case No. PUE950033.</v>
          </cell>
        </row>
        <row r="56">
          <cell r="B56" t="str">
            <v>X:\CGV\RATECASE\98\SCHEDULE\SCHEDULE 33 FOR 1998</v>
          </cell>
        </row>
      </sheetData>
      <sheetData sheetId="1">
        <row r="2">
          <cell r="H2" t="str">
            <v>ATTACHMENT REH-5</v>
          </cell>
        </row>
        <row r="5">
          <cell r="E5" t="str">
            <v>COLUMBIA GAS OF VIRGINIA, INC.</v>
          </cell>
        </row>
        <row r="7">
          <cell r="E7" t="str">
            <v>SCHEDULE OF ADDITIONAL GROSS REVENUES</v>
          </cell>
        </row>
        <row r="9">
          <cell r="E9" t="str">
            <v>BY RATE SCHEDULE PRODUCED BY PROPOSED RATES</v>
          </cell>
        </row>
        <row r="13">
          <cell r="C13" t="str">
            <v>ADJUSTED</v>
          </cell>
          <cell r="D13" t="str">
            <v>ADJUSTED</v>
          </cell>
        </row>
        <row r="14">
          <cell r="C14" t="str">
            <v>VOLUMES</v>
          </cell>
          <cell r="D14" t="str">
            <v>RATE</v>
          </cell>
          <cell r="E14" t="str">
            <v>PROPOSED</v>
          </cell>
          <cell r="F14" t="str">
            <v>ADJUSTED</v>
          </cell>
          <cell r="G14" t="str">
            <v>PROPOSED</v>
          </cell>
          <cell r="H14" t="str">
            <v>PROPOSED</v>
          </cell>
        </row>
        <row r="15">
          <cell r="B15" t="str">
            <v>DESCRIPTION</v>
          </cell>
          <cell r="C15" t="str">
            <v>(a)</v>
          </cell>
          <cell r="D15" t="str">
            <v>REVENUE</v>
          </cell>
          <cell r="E15" t="str">
            <v xml:space="preserve">INCREASE </v>
          </cell>
          <cell r="F15" t="str">
            <v>REVENUE</v>
          </cell>
          <cell r="G15" t="str">
            <v>INCREASE</v>
          </cell>
          <cell r="H15" t="str">
            <v>INCREASE</v>
          </cell>
        </row>
        <row r="16">
          <cell r="C16" t="str">
            <v>(1)</v>
          </cell>
          <cell r="D16" t="str">
            <v>(2)</v>
          </cell>
          <cell r="E16" t="str">
            <v>(3)</v>
          </cell>
          <cell r="F16" t="str">
            <v>(4)</v>
          </cell>
          <cell r="G16" t="str">
            <v>(5=3/1)</v>
          </cell>
          <cell r="H16" t="str">
            <v>(6=3/2)</v>
          </cell>
        </row>
        <row r="17">
          <cell r="C17" t="str">
            <v>MCF</v>
          </cell>
          <cell r="D17" t="str">
            <v>$</v>
          </cell>
          <cell r="E17" t="str">
            <v>$</v>
          </cell>
          <cell r="F17" t="str">
            <v>$</v>
          </cell>
          <cell r="G17" t="str">
            <v>$/MCF</v>
          </cell>
          <cell r="H17" t="str">
            <v>%</v>
          </cell>
        </row>
        <row r="18">
          <cell r="B18" t="str">
            <v>GAS SERVICE REVENUES:</v>
          </cell>
        </row>
        <row r="20">
          <cell r="B20" t="str">
            <v xml:space="preserve">   RESIDENTIAL</v>
          </cell>
          <cell r="C20">
            <v>12384975.299999999</v>
          </cell>
          <cell r="D20">
            <v>113818949</v>
          </cell>
          <cell r="E20">
            <v>10065127.475573448</v>
          </cell>
          <cell r="F20">
            <v>123884076.47557345</v>
          </cell>
          <cell r="G20">
            <v>0.81269999999999998</v>
          </cell>
          <cell r="H20">
            <v>8.8400000000000006E-2</v>
          </cell>
        </row>
        <row r="21">
          <cell r="B21" t="str">
            <v xml:space="preserve">   SGS</v>
          </cell>
          <cell r="C21">
            <v>7521571.2000000002</v>
          </cell>
          <cell r="D21">
            <v>50376099</v>
          </cell>
          <cell r="E21">
            <v>2815967.7027008827</v>
          </cell>
          <cell r="F21">
            <v>53192066.702700883</v>
          </cell>
          <cell r="G21">
            <v>0.37440000000000001</v>
          </cell>
          <cell r="H21">
            <v>5.5899999999999998E-2</v>
          </cell>
        </row>
        <row r="22">
          <cell r="B22" t="str">
            <v xml:space="preserve">   TS-1/LGS</v>
          </cell>
          <cell r="C22">
            <v>10217046.699999999</v>
          </cell>
          <cell r="D22">
            <v>9667252</v>
          </cell>
          <cell r="E22">
            <v>769387.1836139597</v>
          </cell>
          <cell r="F22">
            <v>10436639.18361396</v>
          </cell>
          <cell r="G22">
            <v>7.5300000000000006E-2</v>
          </cell>
          <cell r="H22">
            <v>7.9600000000000004E-2</v>
          </cell>
        </row>
        <row r="23">
          <cell r="B23" t="str">
            <v xml:space="preserve">   TS-2/LGS2</v>
          </cell>
          <cell r="C23">
            <v>14650123</v>
          </cell>
          <cell r="D23">
            <v>7145584</v>
          </cell>
          <cell r="E23">
            <v>375269.63811170898</v>
          </cell>
          <cell r="F23">
            <v>7520853.6381117087</v>
          </cell>
          <cell r="G23">
            <v>2.5600000000000001E-2</v>
          </cell>
          <cell r="H23">
            <v>5.2499999999999998E-2</v>
          </cell>
        </row>
        <row r="24">
          <cell r="B24" t="str">
            <v xml:space="preserve">   LVTS/LVEDTS</v>
          </cell>
          <cell r="C24">
            <v>16993404</v>
          </cell>
          <cell r="D24">
            <v>2615185</v>
          </cell>
          <cell r="E24">
            <v>0</v>
          </cell>
          <cell r="F24">
            <v>2615185</v>
          </cell>
          <cell r="G24">
            <v>0</v>
          </cell>
          <cell r="H24">
            <v>0</v>
          </cell>
        </row>
        <row r="26">
          <cell r="B26" t="str">
            <v>TOTAL GAS SERVICE REVENUE</v>
          </cell>
          <cell r="C26">
            <v>61767120.200000003</v>
          </cell>
          <cell r="D26">
            <v>183623069</v>
          </cell>
          <cell r="E26">
            <v>14025752</v>
          </cell>
          <cell r="F26">
            <v>197648821</v>
          </cell>
          <cell r="G26" t="str">
            <v>N/A</v>
          </cell>
          <cell r="H26">
            <v>7.6399999999999996E-2</v>
          </cell>
        </row>
        <row r="28">
          <cell r="B28" t="str">
            <v>MISCELLANEOUS REVENUE</v>
          </cell>
          <cell r="D28">
            <v>2113419</v>
          </cell>
          <cell r="E28">
            <v>0</v>
          </cell>
          <cell r="F28">
            <v>2113419</v>
          </cell>
        </row>
        <row r="30">
          <cell r="B30" t="str">
            <v>TOTAL REVENUE</v>
          </cell>
          <cell r="D30">
            <v>185736488</v>
          </cell>
          <cell r="E30">
            <v>14025752</v>
          </cell>
          <cell r="F30">
            <v>199762240</v>
          </cell>
          <cell r="H30">
            <v>7.5499999999999998E-2</v>
          </cell>
        </row>
        <row r="33">
          <cell r="B33" t="str">
            <v>(a) TEST PERIOD ADJUSTED PER SCHEDULE 14-REVENUE.</v>
          </cell>
        </row>
        <row r="39">
          <cell r="B39" t="str">
            <v>X:\CGV\RATECASE\98\SCHEDULE\SCHEDULE 33 FOR 1998</v>
          </cell>
        </row>
        <row r="52">
          <cell r="D52" t="str">
            <v>COLUMBIA GAS OF VIRGINIA, INC.</v>
          </cell>
        </row>
        <row r="53">
          <cell r="D53" t="str">
            <v xml:space="preserve">RATE BLOCK INCREASE WORK PAPER </v>
          </cell>
        </row>
        <row r="55">
          <cell r="B55" t="str">
            <v xml:space="preserve"> </v>
          </cell>
        </row>
        <row r="62">
          <cell r="B62" t="str">
            <v xml:space="preserve">TOTAL RESIDENTIAL INCREASE: </v>
          </cell>
          <cell r="G62">
            <v>10065127.475573448</v>
          </cell>
        </row>
        <row r="67">
          <cell r="B67" t="str">
            <v>PROPOSED INCREASE TO ELIMINATE LYNCHBURG RATE DIFFERENTIAL:</v>
          </cell>
        </row>
        <row r="71">
          <cell r="E71" t="str">
            <v>ADJUSTED</v>
          </cell>
          <cell r="F71" t="str">
            <v>CURRENT</v>
          </cell>
        </row>
        <row r="72">
          <cell r="B72" t="str">
            <v xml:space="preserve"> VOLUMETRIC RATE INCREASE:</v>
          </cell>
          <cell r="E72" t="str">
            <v>CENTRAL</v>
          </cell>
          <cell r="F72" t="str">
            <v>DIFFERENTIAL</v>
          </cell>
        </row>
        <row r="73">
          <cell r="E73" t="str">
            <v>VOLUMES</v>
          </cell>
          <cell r="F73" t="str">
            <v>PER MCF</v>
          </cell>
        </row>
        <row r="74">
          <cell r="B74" t="str">
            <v>FIRST 5 MCF</v>
          </cell>
          <cell r="E74">
            <v>314094.5</v>
          </cell>
          <cell r="F74">
            <v>8.8999999999999996E-2</v>
          </cell>
          <cell r="G74">
            <v>27954.410499999998</v>
          </cell>
        </row>
        <row r="75">
          <cell r="B75" t="str">
            <v>NEXT 45</v>
          </cell>
          <cell r="E75">
            <v>535032.9</v>
          </cell>
          <cell r="F75">
            <v>9.0999999999999998E-2</v>
          </cell>
          <cell r="G75">
            <v>48687.993900000001</v>
          </cell>
          <cell r="I75">
            <v>0</v>
          </cell>
        </row>
        <row r="76">
          <cell r="B76" t="str">
            <v>OVER 50</v>
          </cell>
          <cell r="E76">
            <v>67929.7</v>
          </cell>
          <cell r="F76">
            <v>9.2999999999999999E-2</v>
          </cell>
          <cell r="G76">
            <v>6317.4620999999997</v>
          </cell>
          <cell r="I76">
            <v>0</v>
          </cell>
        </row>
        <row r="77">
          <cell r="B77" t="str">
            <v>TOTAL</v>
          </cell>
          <cell r="E77">
            <v>917057.1</v>
          </cell>
          <cell r="G77">
            <v>82959.866500000004</v>
          </cell>
        </row>
        <row r="79">
          <cell r="B79" t="str">
            <v>INCREASE TO RS REMAINING AFTER DIFFERENTIAL ELIMINATION:</v>
          </cell>
          <cell r="G79">
            <v>9982167.6090734489</v>
          </cell>
        </row>
        <row r="81">
          <cell r="B81" t="str">
            <v xml:space="preserve">RATE INCREASE TO </v>
          </cell>
        </row>
        <row r="82">
          <cell r="B82" t="str">
            <v xml:space="preserve">   RESIDENTIAL SERVICE</v>
          </cell>
          <cell r="E82" t="str">
            <v>NUMBER</v>
          </cell>
          <cell r="F82" t="str">
            <v>INCREASE</v>
          </cell>
        </row>
        <row r="83">
          <cell r="B83" t="str">
            <v xml:space="preserve"> CUSTOMER CHARGE INCREASE:</v>
          </cell>
          <cell r="E83" t="str">
            <v>OF BILLS</v>
          </cell>
          <cell r="F83" t="str">
            <v>PER BILL</v>
          </cell>
        </row>
        <row r="84">
          <cell r="E84">
            <v>1870988</v>
          </cell>
          <cell r="F84">
            <v>1</v>
          </cell>
          <cell r="G84">
            <v>1870988</v>
          </cell>
          <cell r="I84" t="str">
            <v>RS E&amp;W</v>
          </cell>
        </row>
        <row r="85">
          <cell r="I85" t="str">
            <v>Bills</v>
          </cell>
        </row>
        <row r="86">
          <cell r="B86" t="str">
            <v>INCREASE TO RS REMAINING AFTER CUSTOMER CHARGE INCREASE:</v>
          </cell>
          <cell r="G86">
            <v>8111179.6090734489</v>
          </cell>
          <cell r="I86">
            <v>1758835</v>
          </cell>
          <cell r="J86">
            <v>1</v>
          </cell>
          <cell r="K86">
            <v>1758835</v>
          </cell>
        </row>
        <row r="87">
          <cell r="C87" t="str">
            <v>RS</v>
          </cell>
        </row>
        <row r="88">
          <cell r="B88" t="str">
            <v xml:space="preserve"> VOLUMETRIC RATE INCREASE:</v>
          </cell>
          <cell r="C88" t="str">
            <v>NON-GAS</v>
          </cell>
          <cell r="E88" t="str">
            <v>RS</v>
          </cell>
        </row>
        <row r="89">
          <cell r="C89" t="str">
            <v>REVENUE</v>
          </cell>
          <cell r="D89" t="str">
            <v>RATIO</v>
          </cell>
          <cell r="E89" t="str">
            <v>VOLUMES</v>
          </cell>
          <cell r="F89" t="str">
            <v>PER MCF</v>
          </cell>
          <cell r="I89" t="str">
            <v>RS E&amp;W</v>
          </cell>
          <cell r="J89" t="str">
            <v>Rate</v>
          </cell>
        </row>
        <row r="90">
          <cell r="B90" t="str">
            <v>FIRST 5 MCF</v>
          </cell>
          <cell r="C90">
            <v>14822694</v>
          </cell>
          <cell r="D90">
            <v>0.41845165119467403</v>
          </cell>
          <cell r="E90">
            <v>5078881.0999999996</v>
          </cell>
          <cell r="F90">
            <v>0.66800000000000004</v>
          </cell>
          <cell r="G90">
            <v>3394137</v>
          </cell>
          <cell r="H90">
            <v>0</v>
          </cell>
          <cell r="I90">
            <v>4764786</v>
          </cell>
          <cell r="J90">
            <v>0.66800000000000004</v>
          </cell>
          <cell r="K90">
            <v>3182877.048</v>
          </cell>
        </row>
        <row r="91">
          <cell r="B91" t="str">
            <v>NEXT 45</v>
          </cell>
          <cell r="C91">
            <v>18891575</v>
          </cell>
          <cell r="D91">
            <v>0.53331808323224006</v>
          </cell>
          <cell r="E91">
            <v>6673806.6000000006</v>
          </cell>
          <cell r="F91">
            <v>0.64800000000000002</v>
          </cell>
          <cell r="G91">
            <v>4325839</v>
          </cell>
          <cell r="I91">
            <v>6138773.7000000002</v>
          </cell>
          <cell r="J91">
            <v>0.64800000000000002</v>
          </cell>
          <cell r="K91">
            <v>3977925.3576000002</v>
          </cell>
        </row>
        <row r="92">
          <cell r="B92" t="str">
            <v>OVER 50</v>
          </cell>
          <cell r="C92">
            <v>1708447</v>
          </cell>
          <cell r="D92">
            <v>4.8230265573085927E-2</v>
          </cell>
          <cell r="E92">
            <v>632287.6</v>
          </cell>
          <cell r="F92">
            <v>0.61899999999999999</v>
          </cell>
          <cell r="G92">
            <v>391204</v>
          </cell>
          <cell r="I92">
            <v>564357.9</v>
          </cell>
          <cell r="J92">
            <v>0.61899999999999999</v>
          </cell>
          <cell r="K92">
            <v>349337.54009999998</v>
          </cell>
        </row>
        <row r="93">
          <cell r="B93" t="str">
            <v>TOTAL</v>
          </cell>
          <cell r="C93">
            <v>35422716</v>
          </cell>
          <cell r="D93">
            <v>1</v>
          </cell>
          <cell r="E93">
            <v>12384975.299999999</v>
          </cell>
          <cell r="G93">
            <v>8111180</v>
          </cell>
          <cell r="I93">
            <v>11467917.6</v>
          </cell>
          <cell r="K93">
            <v>7510139.9457</v>
          </cell>
        </row>
        <row r="95">
          <cell r="B95" t="str">
            <v>INCREASE TO RS REMAINING AFTER VOLUMETRIC INCREASE:</v>
          </cell>
          <cell r="G95">
            <v>-0.3909265510737896</v>
          </cell>
          <cell r="K95">
            <v>9268974.945700001</v>
          </cell>
        </row>
        <row r="97">
          <cell r="B97" t="str">
            <v>INCREASE TO RATE SCHEDULE SGS:</v>
          </cell>
          <cell r="G97">
            <v>2815967.7027008827</v>
          </cell>
        </row>
        <row r="99">
          <cell r="E99" t="str">
            <v>NUMBER</v>
          </cell>
          <cell r="F99" t="str">
            <v>INCREASE</v>
          </cell>
        </row>
        <row r="100">
          <cell r="B100" t="str">
            <v xml:space="preserve"> CUSTOMER CHARGE INCREASE:</v>
          </cell>
          <cell r="E100" t="str">
            <v>OF BILLS</v>
          </cell>
          <cell r="F100" t="str">
            <v>PER BILL</v>
          </cell>
          <cell r="I100" t="str">
            <v>Bills</v>
          </cell>
        </row>
        <row r="101">
          <cell r="E101">
            <v>200713</v>
          </cell>
          <cell r="F101">
            <v>1</v>
          </cell>
          <cell r="G101">
            <v>200713</v>
          </cell>
          <cell r="I101">
            <v>199167</v>
          </cell>
          <cell r="J101">
            <v>1</v>
          </cell>
          <cell r="K101">
            <v>199167</v>
          </cell>
        </row>
        <row r="103">
          <cell r="B103" t="str">
            <v>INCREASE TO SGS REMAINING AFTER CUSTOMER CHARGE INCREASE:</v>
          </cell>
          <cell r="G103">
            <v>2615254.7027008827</v>
          </cell>
        </row>
        <row r="104">
          <cell r="I104" t="str">
            <v>Volume</v>
          </cell>
          <cell r="K104" t="str">
            <v>Increase</v>
          </cell>
        </row>
        <row r="105">
          <cell r="B105" t="str">
            <v xml:space="preserve"> VOLUMETRIC RATE INCREASE:</v>
          </cell>
          <cell r="C105" t="str">
            <v>NON-GAS</v>
          </cell>
          <cell r="E105" t="str">
            <v>SGS</v>
          </cell>
          <cell r="I105" t="str">
            <v>SGS-COM</v>
          </cell>
          <cell r="J105" t="str">
            <v>Rate</v>
          </cell>
          <cell r="K105" t="str">
            <v>SGS-COM</v>
          </cell>
        </row>
        <row r="106">
          <cell r="C106" t="str">
            <v>REVENUE</v>
          </cell>
          <cell r="D106" t="str">
            <v>RATIO</v>
          </cell>
          <cell r="E106" t="str">
            <v>VOLUMES</v>
          </cell>
          <cell r="F106" t="str">
            <v>PER MCF</v>
          </cell>
        </row>
        <row r="107">
          <cell r="B107" t="str">
            <v>FIRST 20 MCF</v>
          </cell>
          <cell r="C107">
            <v>2675511</v>
          </cell>
          <cell r="D107">
            <v>0.2091650747749364</v>
          </cell>
          <cell r="E107">
            <v>1459634.8</v>
          </cell>
          <cell r="F107">
            <v>0.375</v>
          </cell>
          <cell r="G107">
            <v>547020</v>
          </cell>
          <cell r="H107">
            <v>0</v>
          </cell>
          <cell r="I107">
            <v>1438829.8</v>
          </cell>
          <cell r="J107">
            <v>0.375</v>
          </cell>
          <cell r="K107">
            <v>539561.17500000005</v>
          </cell>
        </row>
        <row r="108">
          <cell r="B108" t="str">
            <v>NEXT 80</v>
          </cell>
          <cell r="C108">
            <v>2659318</v>
          </cell>
          <cell r="D108">
            <v>0.20789914461960141</v>
          </cell>
          <cell r="E108">
            <v>1556977.5999999999</v>
          </cell>
          <cell r="F108">
            <v>0.34899999999999998</v>
          </cell>
          <cell r="G108">
            <v>543709</v>
          </cell>
          <cell r="I108">
            <v>1490593.2</v>
          </cell>
          <cell r="J108">
            <v>0.34899999999999998</v>
          </cell>
          <cell r="K108">
            <v>520217.02679999993</v>
          </cell>
        </row>
        <row r="109">
          <cell r="B109" t="str">
            <v>NEXT 900</v>
          </cell>
          <cell r="C109">
            <v>5635554</v>
          </cell>
          <cell r="D109">
            <v>0.44057418332729409</v>
          </cell>
          <cell r="E109">
            <v>3364510.1</v>
          </cell>
          <cell r="F109">
            <v>0.34200000000000003</v>
          </cell>
          <cell r="G109">
            <v>1152214</v>
          </cell>
          <cell r="I109">
            <v>3072051</v>
          </cell>
          <cell r="J109">
            <v>0.34200000000000003</v>
          </cell>
          <cell r="K109">
            <v>1050641.442</v>
          </cell>
        </row>
        <row r="110">
          <cell r="B110" t="str">
            <v>NEXT 1500</v>
          </cell>
          <cell r="C110">
            <v>815904</v>
          </cell>
          <cell r="D110">
            <v>6.3785430584725578E-2</v>
          </cell>
          <cell r="E110">
            <v>505516.69999999995</v>
          </cell>
          <cell r="F110">
            <v>0.33</v>
          </cell>
          <cell r="G110">
            <v>166815</v>
          </cell>
          <cell r="I110">
            <v>400360.6</v>
          </cell>
          <cell r="J110">
            <v>0.33</v>
          </cell>
          <cell r="K110">
            <v>132118.99799999999</v>
          </cell>
        </row>
        <row r="111">
          <cell r="B111" t="str">
            <v>OVER 2500</v>
          </cell>
          <cell r="C111">
            <v>1005098</v>
          </cell>
          <cell r="D111">
            <v>7.8576166693442501E-2</v>
          </cell>
          <cell r="E111">
            <v>634932</v>
          </cell>
          <cell r="F111">
            <v>0.32400000000000001</v>
          </cell>
          <cell r="G111">
            <v>205497</v>
          </cell>
          <cell r="I111">
            <v>596738.30000000005</v>
          </cell>
          <cell r="J111">
            <v>0.32400000000000001</v>
          </cell>
          <cell r="K111">
            <v>193343.20920000001</v>
          </cell>
        </row>
        <row r="112">
          <cell r="B112" t="str">
            <v>TOTAL</v>
          </cell>
          <cell r="C112">
            <v>12791385</v>
          </cell>
          <cell r="D112">
            <v>0.99999999999999989</v>
          </cell>
          <cell r="E112">
            <v>7521571.2000000002</v>
          </cell>
          <cell r="G112">
            <v>2615255</v>
          </cell>
          <cell r="I112">
            <v>6998572.8999999994</v>
          </cell>
          <cell r="K112">
            <v>2435881.8509999998</v>
          </cell>
        </row>
        <row r="114">
          <cell r="B114" t="str">
            <v>INCREASE TO SGS REMAINING AFTER VOLUMETRIC INCREASE:</v>
          </cell>
          <cell r="G114">
            <v>-0.29729911731556058</v>
          </cell>
          <cell r="J114" t="str">
            <v>SGS Comm. Inc</v>
          </cell>
          <cell r="K114">
            <v>2635048.8509999998</v>
          </cell>
        </row>
        <row r="115">
          <cell r="J115" t="str">
            <v>SGS Ind. Inc</v>
          </cell>
          <cell r="K115">
            <v>180918.85170088289</v>
          </cell>
        </row>
        <row r="116">
          <cell r="B116" t="str">
            <v xml:space="preserve">INCREASE TO RATE SCHEDULE LGS / TS-1 </v>
          </cell>
          <cell r="G116">
            <v>769387.1836139597</v>
          </cell>
          <cell r="J116" t="str">
            <v>Total</v>
          </cell>
          <cell r="K116">
            <v>2815967.7027008827</v>
          </cell>
        </row>
        <row r="117">
          <cell r="B117" t="str">
            <v xml:space="preserve"> </v>
          </cell>
          <cell r="E117" t="str">
            <v>NUMBER</v>
          </cell>
          <cell r="F117" t="str">
            <v>INCREASE</v>
          </cell>
        </row>
        <row r="118">
          <cell r="B118" t="str">
            <v xml:space="preserve"> CUSTOMER CHARGE INCREASE:</v>
          </cell>
          <cell r="E118" t="str">
            <v>OF BILLS</v>
          </cell>
          <cell r="F118" t="str">
            <v>PER BILL</v>
          </cell>
        </row>
        <row r="119">
          <cell r="E119">
            <v>2592</v>
          </cell>
          <cell r="F119">
            <v>0</v>
          </cell>
          <cell r="G119">
            <v>0</v>
          </cell>
          <cell r="I119" t="str">
            <v>Bills</v>
          </cell>
        </row>
        <row r="120">
          <cell r="I120">
            <v>840</v>
          </cell>
          <cell r="J120">
            <v>0</v>
          </cell>
          <cell r="K120">
            <v>0</v>
          </cell>
        </row>
        <row r="121">
          <cell r="B121" t="str">
            <v>INCREASE TO LGS / TS-1 REMAINING AFTER CUSTOMER CHARGE INCREASE:</v>
          </cell>
          <cell r="G121">
            <v>769387.1836139597</v>
          </cell>
        </row>
        <row r="123">
          <cell r="C123" t="str">
            <v>NON-GAS</v>
          </cell>
          <cell r="I123" t="str">
            <v>Volume</v>
          </cell>
          <cell r="K123" t="str">
            <v>Increase</v>
          </cell>
        </row>
        <row r="124">
          <cell r="B124" t="str">
            <v xml:space="preserve"> VOLUMETRIC RATE INCREASE:</v>
          </cell>
          <cell r="C124" t="str">
            <v>REVENUE</v>
          </cell>
          <cell r="D124" t="str">
            <v>RATIO</v>
          </cell>
          <cell r="E124" t="str">
            <v>VOLUMES</v>
          </cell>
          <cell r="F124" t="str">
            <v>PER MCF</v>
          </cell>
          <cell r="I124" t="str">
            <v>LGS1-COM</v>
          </cell>
          <cell r="J124" t="str">
            <v>Rate</v>
          </cell>
          <cell r="K124" t="str">
            <v>LGS1-COM</v>
          </cell>
        </row>
        <row r="125">
          <cell r="B125" t="str">
            <v>LGS ADMIN CHARGE</v>
          </cell>
          <cell r="C125">
            <v>73701.929489999995</v>
          </cell>
          <cell r="D125">
            <v>0</v>
          </cell>
          <cell r="E125">
            <v>1168017.8999999999</v>
          </cell>
          <cell r="F125">
            <v>0</v>
          </cell>
          <cell r="G125">
            <v>0</v>
          </cell>
        </row>
        <row r="126">
          <cell r="B126" t="str">
            <v>DEMAND/SS CHARGE</v>
          </cell>
          <cell r="C126">
            <v>30216.899999999998</v>
          </cell>
          <cell r="D126">
            <v>0</v>
          </cell>
          <cell r="E126">
            <v>100723</v>
          </cell>
          <cell r="F126">
            <v>0</v>
          </cell>
          <cell r="G126">
            <v>0</v>
          </cell>
          <cell r="K126">
            <v>0</v>
          </cell>
        </row>
        <row r="127">
          <cell r="B127" t="str">
            <v>FIRST 1000</v>
          </cell>
          <cell r="C127">
            <v>1785355.689</v>
          </cell>
          <cell r="D127">
            <v>0.3805714388983556</v>
          </cell>
          <cell r="E127">
            <v>2215081.5</v>
          </cell>
          <cell r="F127">
            <v>0.13220000000000001</v>
          </cell>
          <cell r="G127">
            <v>292807</v>
          </cell>
          <cell r="H127">
            <v>0</v>
          </cell>
          <cell r="I127">
            <v>663684.19999999995</v>
          </cell>
          <cell r="J127">
            <v>0.13220000000000001</v>
          </cell>
          <cell r="K127">
            <v>87739.051240000001</v>
          </cell>
        </row>
        <row r="128">
          <cell r="B128" t="str">
            <v>NEXT 4000</v>
          </cell>
          <cell r="C128">
            <v>2142668.5434000003</v>
          </cell>
          <cell r="D128">
            <v>0.45673725166816426</v>
          </cell>
          <cell r="E128">
            <v>4637810.7</v>
          </cell>
          <cell r="F128">
            <v>7.5800000000000006E-2</v>
          </cell>
          <cell r="G128">
            <v>351408</v>
          </cell>
          <cell r="I128">
            <v>1123298.3999999999</v>
          </cell>
          <cell r="J128">
            <v>7.5800000000000006E-2</v>
          </cell>
          <cell r="K128">
            <v>85146.018719999993</v>
          </cell>
        </row>
        <row r="129">
          <cell r="B129" t="str">
            <v>NEXT 15000</v>
          </cell>
          <cell r="C129">
            <v>752368.81409999996</v>
          </cell>
          <cell r="D129">
            <v>0.16037705199498001</v>
          </cell>
          <cell r="E129">
            <v>3295527</v>
          </cell>
          <cell r="F129">
            <v>3.7400000000000003E-2</v>
          </cell>
          <cell r="G129">
            <v>123392</v>
          </cell>
          <cell r="I129">
            <v>689772</v>
          </cell>
          <cell r="J129">
            <v>3.7400000000000003E-2</v>
          </cell>
          <cell r="K129">
            <v>25797.472800000003</v>
          </cell>
        </row>
        <row r="130">
          <cell r="B130" t="str">
            <v>OVER 20000</v>
          </cell>
          <cell r="C130">
            <v>10856.759760000001</v>
          </cell>
          <cell r="D130">
            <v>2.3142574385002371E-3</v>
          </cell>
          <cell r="E130">
            <v>68626.8</v>
          </cell>
          <cell r="F130">
            <v>2.5999999999999999E-2</v>
          </cell>
          <cell r="G130">
            <v>1781</v>
          </cell>
          <cell r="I130">
            <v>52227.8</v>
          </cell>
          <cell r="J130">
            <v>2.5999999999999999E-2</v>
          </cell>
          <cell r="K130">
            <v>1357.9228000000001</v>
          </cell>
        </row>
        <row r="131">
          <cell r="B131" t="str">
            <v>TOTAL</v>
          </cell>
          <cell r="C131">
            <v>4691249.80626</v>
          </cell>
          <cell r="D131">
            <v>1.0000000000000002</v>
          </cell>
          <cell r="E131">
            <v>10217046</v>
          </cell>
          <cell r="G131">
            <v>769388</v>
          </cell>
          <cell r="I131">
            <v>2528982.3999999994</v>
          </cell>
          <cell r="K131">
            <v>200040.46555999998</v>
          </cell>
        </row>
        <row r="133">
          <cell r="B133" t="str">
            <v>INCREASE TO LGS / TS-1 REMAINING AFTER VOLUMETRIC INCREASE:</v>
          </cell>
          <cell r="G133">
            <v>-0.81638604030013084</v>
          </cell>
          <cell r="J133" t="str">
            <v>LGS / TS-1 Comm. Inc</v>
          </cell>
          <cell r="K133">
            <v>200040.46555999998</v>
          </cell>
        </row>
        <row r="134">
          <cell r="J134" t="str">
            <v>LGS / TS-1 Ind. Inc</v>
          </cell>
          <cell r="K134">
            <v>569346.71805395978</v>
          </cell>
        </row>
        <row r="135">
          <cell r="B135" t="str">
            <v xml:space="preserve">INCREASE TO RATE SCHEDULE LGS / TS-2 </v>
          </cell>
          <cell r="G135">
            <v>375269.63811170898</v>
          </cell>
          <cell r="J135" t="str">
            <v>Total</v>
          </cell>
          <cell r="K135">
            <v>769387.1836139597</v>
          </cell>
        </row>
        <row r="136">
          <cell r="E136" t="str">
            <v>NUMBER</v>
          </cell>
          <cell r="F136" t="str">
            <v>INCREASE</v>
          </cell>
        </row>
        <row r="137">
          <cell r="B137" t="str">
            <v xml:space="preserve"> CUSTOMER CHARGE :</v>
          </cell>
          <cell r="E137" t="str">
            <v>OF BILLS</v>
          </cell>
          <cell r="F137" t="str">
            <v>PER BILL</v>
          </cell>
          <cell r="I137" t="str">
            <v>Bills</v>
          </cell>
        </row>
        <row r="138">
          <cell r="E138">
            <v>336</v>
          </cell>
          <cell r="F138">
            <v>350</v>
          </cell>
          <cell r="G138">
            <v>117600</v>
          </cell>
          <cell r="I138">
            <v>24</v>
          </cell>
          <cell r="J138">
            <v>350</v>
          </cell>
          <cell r="K138">
            <v>8400</v>
          </cell>
        </row>
        <row r="140">
          <cell r="B140" t="str">
            <v>INCREASE TO LGS / TS-2 REMAINING AFTER CUSTOMER CHARGE INCREASE:</v>
          </cell>
          <cell r="G140">
            <v>257669.63811170898</v>
          </cell>
        </row>
        <row r="141">
          <cell r="I141" t="str">
            <v>Volume</v>
          </cell>
          <cell r="K141" t="str">
            <v>Increase</v>
          </cell>
        </row>
        <row r="142">
          <cell r="B142" t="str">
            <v xml:space="preserve"> VOLUMETRIC RATE INCREASE:</v>
          </cell>
          <cell r="C142" t="str">
            <v>NON-GAS</v>
          </cell>
          <cell r="D142" t="str">
            <v>RATIO</v>
          </cell>
          <cell r="E142" t="str">
            <v>VOLUMES</v>
          </cell>
          <cell r="F142" t="str">
            <v>PER MCF</v>
          </cell>
          <cell r="I142" t="str">
            <v>LGS 2-Ind</v>
          </cell>
          <cell r="J142" t="str">
            <v>Rate</v>
          </cell>
          <cell r="K142" t="str">
            <v>LGS 2-Ind</v>
          </cell>
        </row>
        <row r="143">
          <cell r="B143" t="str">
            <v>LGS ADMIN CHARGE</v>
          </cell>
          <cell r="C143">
            <v>66387.951700000005</v>
          </cell>
          <cell r="D143">
            <v>0</v>
          </cell>
          <cell r="E143">
            <v>1052107</v>
          </cell>
          <cell r="F143">
            <v>0</v>
          </cell>
          <cell r="G143">
            <v>0</v>
          </cell>
        </row>
        <row r="144">
          <cell r="B144" t="str">
            <v>DEMAND/SS CHARGE</v>
          </cell>
          <cell r="C144">
            <v>27870.6</v>
          </cell>
          <cell r="D144">
            <v>0</v>
          </cell>
          <cell r="E144">
            <v>92902</v>
          </cell>
          <cell r="F144">
            <v>0</v>
          </cell>
          <cell r="G144">
            <v>0</v>
          </cell>
          <cell r="K144">
            <v>0</v>
          </cell>
        </row>
        <row r="145">
          <cell r="B145" t="str">
            <v>FIRST 20,000</v>
          </cell>
          <cell r="C145">
            <v>1731115.1410999999</v>
          </cell>
          <cell r="D145">
            <v>0.57793649238510825</v>
          </cell>
          <cell r="E145">
            <v>6175937</v>
          </cell>
          <cell r="F145">
            <v>2.41E-2</v>
          </cell>
          <cell r="G145">
            <v>148917</v>
          </cell>
          <cell r="H145">
            <v>0</v>
          </cell>
          <cell r="I145">
            <v>699221</v>
          </cell>
          <cell r="J145">
            <v>2.41E-2</v>
          </cell>
          <cell r="K145">
            <v>16851.2261</v>
          </cell>
        </row>
        <row r="146">
          <cell r="B146" t="str">
            <v>NEXT 80,000</v>
          </cell>
          <cell r="C146">
            <v>1049143.3581000001</v>
          </cell>
          <cell r="D146">
            <v>0.35025875402150491</v>
          </cell>
          <cell r="E146">
            <v>6943371</v>
          </cell>
          <cell r="F146">
            <v>1.2999999999999999E-2</v>
          </cell>
          <cell r="G146">
            <v>90251</v>
          </cell>
          <cell r="I146">
            <v>291587</v>
          </cell>
          <cell r="J146">
            <v>1.2999999999999999E-2</v>
          </cell>
          <cell r="K146">
            <v>3790.6309999999999</v>
          </cell>
        </row>
        <row r="147">
          <cell r="B147" t="str">
            <v>OVER 100,000</v>
          </cell>
          <cell r="C147">
            <v>215079.50750000001</v>
          </cell>
          <cell r="D147">
            <v>7.1804753593386852E-2</v>
          </cell>
          <cell r="E147">
            <v>1530815</v>
          </cell>
          <cell r="F147">
            <v>1.21E-2</v>
          </cell>
          <cell r="G147">
            <v>18502</v>
          </cell>
          <cell r="I147">
            <v>61299</v>
          </cell>
          <cell r="J147">
            <v>1.21E-2</v>
          </cell>
          <cell r="K147">
            <v>741.71789999999999</v>
          </cell>
        </row>
        <row r="148">
          <cell r="B148" t="str">
            <v>TOTAL</v>
          </cell>
          <cell r="C148">
            <v>2995338.0066999998</v>
          </cell>
          <cell r="D148">
            <v>1</v>
          </cell>
          <cell r="E148">
            <v>14650123</v>
          </cell>
          <cell r="G148">
            <v>257670</v>
          </cell>
        </row>
        <row r="149">
          <cell r="I149">
            <v>1052107</v>
          </cell>
          <cell r="K149">
            <v>21383.575000000001</v>
          </cell>
        </row>
        <row r="150">
          <cell r="B150" t="str">
            <v>INCREASE TO LGS / TS-2 REMAINING AFTER VOLUMETRIC INCREASE:</v>
          </cell>
          <cell r="G150">
            <v>-0.36188829102320597</v>
          </cell>
        </row>
        <row r="151">
          <cell r="J151" t="str">
            <v>LGS-2 Ind. Inc</v>
          </cell>
          <cell r="K151">
            <v>29783.575000000001</v>
          </cell>
        </row>
        <row r="152">
          <cell r="J152" t="str">
            <v>TS-2 Ind. Inc</v>
          </cell>
          <cell r="K152">
            <v>345486.06311170897</v>
          </cell>
        </row>
        <row r="153">
          <cell r="J153" t="str">
            <v>Total</v>
          </cell>
          <cell r="K153">
            <v>375269.63811170898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ortfall"/>
      <sheetName val="Revenue Calculation"/>
      <sheetName val="Payment Calculation"/>
      <sheetName val="Inputs"/>
    </sheetNames>
    <sheetDataSet>
      <sheetData sheetId="0"/>
      <sheetData sheetId="1"/>
      <sheetData sheetId="2">
        <row r="24">
          <cell r="C24">
            <v>15704800</v>
          </cell>
        </row>
        <row r="25">
          <cell r="C25">
            <v>120640</v>
          </cell>
        </row>
      </sheetData>
      <sheetData sheetId="3">
        <row r="4">
          <cell r="B4">
            <v>19768</v>
          </cell>
        </row>
        <row r="5">
          <cell r="B5">
            <v>24451.25</v>
          </cell>
        </row>
        <row r="7">
          <cell r="B7">
            <v>45</v>
          </cell>
        </row>
        <row r="8">
          <cell r="B8">
            <v>2022000</v>
          </cell>
        </row>
        <row r="12">
          <cell r="B12">
            <v>117.58544989650554</v>
          </cell>
        </row>
        <row r="17">
          <cell r="B17">
            <v>187.83333333333212</v>
          </cell>
        </row>
        <row r="32">
          <cell r="B32">
            <v>0</v>
          </cell>
        </row>
        <row r="34">
          <cell r="B34">
            <v>0</v>
          </cell>
        </row>
        <row r="50">
          <cell r="B50">
            <v>272400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 refreshError="1"/>
      <sheetData sheetId="1"/>
      <sheetData sheetId="2">
        <row r="1">
          <cell r="G1" t="str">
            <v>Exhibit No. 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1A5E2-24B5-4EE3-B3EC-C3CB89E74420}">
  <sheetPr>
    <tabColor rgb="FF00B050"/>
    <pageSetUpPr fitToPage="1"/>
  </sheetPr>
  <dimension ref="A1:J156"/>
  <sheetViews>
    <sheetView tabSelected="1" view="pageLayout" zoomScaleNormal="90" workbookViewId="0">
      <selection activeCell="A6" sqref="A6:J6"/>
    </sheetView>
  </sheetViews>
  <sheetFormatPr defaultColWidth="8.7109375" defaultRowHeight="14.25" x14ac:dyDescent="0.25"/>
  <cols>
    <col min="1" max="1" width="40.42578125" style="1" bestFit="1" customWidth="1"/>
    <col min="2" max="2" width="10.140625" style="1" bestFit="1" customWidth="1"/>
    <col min="3" max="3" width="12.85546875" style="1" bestFit="1" customWidth="1"/>
    <col min="4" max="4" width="15.5703125" style="1" bestFit="1" customWidth="1"/>
    <col min="5" max="5" width="39.28515625" style="1" bestFit="1" customWidth="1"/>
    <col min="6" max="6" width="14.7109375" style="1" bestFit="1" customWidth="1"/>
    <col min="7" max="7" width="56.140625" style="1" bestFit="1" customWidth="1"/>
    <col min="8" max="8" width="27" style="1" bestFit="1" customWidth="1"/>
    <col min="9" max="9" width="52.28515625" style="1" customWidth="1"/>
    <col min="10" max="10" width="33.5703125" style="1" customWidth="1"/>
    <col min="11" max="16384" width="8.7109375" style="1"/>
  </cols>
  <sheetData>
    <row r="1" spans="1:10" x14ac:dyDescent="0.25">
      <c r="J1" s="2"/>
    </row>
    <row r="2" spans="1:10" ht="13.9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0" ht="13.9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3.9" customHeight="1" x14ac:dyDescent="0.25">
      <c r="B4" s="4"/>
      <c r="C4" s="4"/>
      <c r="D4" s="4"/>
      <c r="E4" s="4"/>
      <c r="F4" s="4"/>
      <c r="G4" s="4"/>
      <c r="H4" s="4"/>
      <c r="I4" s="4"/>
    </row>
    <row r="5" spans="1:10" ht="13.9" customHeight="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ht="13.9" customHeight="1" x14ac:dyDescent="0.25">
      <c r="A6" s="3" t="s">
        <v>334</v>
      </c>
      <c r="B6" s="3"/>
      <c r="C6" s="3"/>
      <c r="D6" s="3"/>
      <c r="E6" s="3"/>
      <c r="F6" s="3"/>
      <c r="G6" s="3"/>
      <c r="H6" s="3"/>
      <c r="I6" s="3"/>
      <c r="J6" s="3"/>
    </row>
    <row r="7" spans="1:10" ht="15" thickBot="1" x14ac:dyDescent="0.3"/>
    <row r="8" spans="1:10" ht="45.75" thickBot="1" x14ac:dyDescent="0.3">
      <c r="A8" s="5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7" t="s">
        <v>12</v>
      </c>
    </row>
    <row r="9" spans="1:10" ht="28.5" x14ac:dyDescent="0.25">
      <c r="A9" s="8" t="s">
        <v>335</v>
      </c>
      <c r="B9" s="9">
        <v>202409</v>
      </c>
      <c r="C9" s="10" t="s">
        <v>13</v>
      </c>
      <c r="D9" s="10" t="s">
        <v>14</v>
      </c>
      <c r="E9" s="10" t="s">
        <v>15</v>
      </c>
      <c r="F9" s="11">
        <v>3488.56</v>
      </c>
      <c r="G9" s="10" t="s">
        <v>16</v>
      </c>
      <c r="H9" s="10" t="s">
        <v>17</v>
      </c>
      <c r="I9" s="12" t="s">
        <v>18</v>
      </c>
      <c r="J9" s="13" t="s">
        <v>19</v>
      </c>
    </row>
    <row r="10" spans="1:10" ht="28.5" x14ac:dyDescent="0.25">
      <c r="A10" s="8" t="str">
        <f t="shared" ref="A10:A29" si="0">$A$9</f>
        <v>Advertising</v>
      </c>
      <c r="B10" s="9">
        <v>202411</v>
      </c>
      <c r="C10" s="10" t="s">
        <v>13</v>
      </c>
      <c r="D10" s="10" t="s">
        <v>20</v>
      </c>
      <c r="E10" s="10" t="s">
        <v>15</v>
      </c>
      <c r="F10" s="11">
        <v>795</v>
      </c>
      <c r="G10" s="10" t="s">
        <v>21</v>
      </c>
      <c r="H10" s="10" t="s">
        <v>22</v>
      </c>
      <c r="I10" s="12" t="s">
        <v>23</v>
      </c>
      <c r="J10" s="13" t="str">
        <f t="shared" ref="J10:J19" si="1">$J$9</f>
        <v>CKY Co 32</v>
      </c>
    </row>
    <row r="11" spans="1:10" ht="28.5" x14ac:dyDescent="0.25">
      <c r="A11" s="8" t="str">
        <f t="shared" si="0"/>
        <v>Advertising</v>
      </c>
      <c r="B11" s="9">
        <v>202412</v>
      </c>
      <c r="C11" s="10" t="s">
        <v>13</v>
      </c>
      <c r="D11" s="10" t="s">
        <v>24</v>
      </c>
      <c r="E11" s="10" t="s">
        <v>15</v>
      </c>
      <c r="F11" s="11">
        <v>1587.3500000000001</v>
      </c>
      <c r="G11" s="10" t="s">
        <v>16</v>
      </c>
      <c r="H11" s="10" t="s">
        <v>25</v>
      </c>
      <c r="I11" s="12" t="s">
        <v>26</v>
      </c>
      <c r="J11" s="13" t="str">
        <f t="shared" si="1"/>
        <v>CKY Co 32</v>
      </c>
    </row>
    <row r="12" spans="1:10" ht="28.5" x14ac:dyDescent="0.25">
      <c r="A12" s="8" t="str">
        <f t="shared" si="0"/>
        <v>Advertising</v>
      </c>
      <c r="B12" s="9">
        <v>202412</v>
      </c>
      <c r="C12" s="10" t="s">
        <v>13</v>
      </c>
      <c r="D12" s="10" t="s">
        <v>24</v>
      </c>
      <c r="E12" s="10" t="s">
        <v>15</v>
      </c>
      <c r="F12" s="11">
        <v>895.65</v>
      </c>
      <c r="G12" s="10" t="s">
        <v>16</v>
      </c>
      <c r="H12" s="10" t="s">
        <v>27</v>
      </c>
      <c r="I12" s="12" t="s">
        <v>28</v>
      </c>
      <c r="J12" s="13" t="str">
        <f t="shared" si="1"/>
        <v>CKY Co 32</v>
      </c>
    </row>
    <row r="13" spans="1:10" ht="28.5" x14ac:dyDescent="0.25">
      <c r="A13" s="8" t="str">
        <f t="shared" si="0"/>
        <v>Advertising</v>
      </c>
      <c r="B13" s="9">
        <v>202412</v>
      </c>
      <c r="C13" s="10" t="s">
        <v>13</v>
      </c>
      <c r="D13" s="10" t="s">
        <v>24</v>
      </c>
      <c r="E13" s="10" t="s">
        <v>15</v>
      </c>
      <c r="F13" s="11">
        <v>1125.46</v>
      </c>
      <c r="G13" s="10" t="s">
        <v>16</v>
      </c>
      <c r="H13" s="10" t="s">
        <v>29</v>
      </c>
      <c r="I13" s="12" t="s">
        <v>30</v>
      </c>
      <c r="J13" s="13" t="str">
        <f t="shared" si="1"/>
        <v>CKY Co 32</v>
      </c>
    </row>
    <row r="14" spans="1:10" ht="28.5" x14ac:dyDescent="0.25">
      <c r="A14" s="8" t="str">
        <f t="shared" si="0"/>
        <v>Advertising</v>
      </c>
      <c r="B14" s="9">
        <v>202412</v>
      </c>
      <c r="C14" s="10" t="s">
        <v>13</v>
      </c>
      <c r="D14" s="10" t="s">
        <v>24</v>
      </c>
      <c r="E14" s="10" t="s">
        <v>15</v>
      </c>
      <c r="F14" s="11">
        <v>1611.2</v>
      </c>
      <c r="G14" s="10" t="s">
        <v>16</v>
      </c>
      <c r="H14" s="10" t="s">
        <v>31</v>
      </c>
      <c r="I14" s="12" t="s">
        <v>32</v>
      </c>
      <c r="J14" s="13" t="str">
        <f t="shared" si="1"/>
        <v>CKY Co 32</v>
      </c>
    </row>
    <row r="15" spans="1:10" ht="28.5" x14ac:dyDescent="0.25">
      <c r="A15" s="8" t="str">
        <f t="shared" si="0"/>
        <v>Advertising</v>
      </c>
      <c r="B15" s="9">
        <v>202412</v>
      </c>
      <c r="C15" s="10" t="s">
        <v>13</v>
      </c>
      <c r="D15" s="10" t="s">
        <v>24</v>
      </c>
      <c r="E15" s="10" t="s">
        <v>15</v>
      </c>
      <c r="F15" s="11">
        <v>917.05</v>
      </c>
      <c r="G15" s="10" t="s">
        <v>16</v>
      </c>
      <c r="H15" s="10" t="s">
        <v>33</v>
      </c>
      <c r="I15" s="12" t="s">
        <v>34</v>
      </c>
      <c r="J15" s="13" t="str">
        <f t="shared" si="1"/>
        <v>CKY Co 32</v>
      </c>
    </row>
    <row r="16" spans="1:10" ht="28.5" x14ac:dyDescent="0.25">
      <c r="A16" s="8" t="str">
        <f t="shared" si="0"/>
        <v>Advertising</v>
      </c>
      <c r="B16" s="9">
        <v>202412</v>
      </c>
      <c r="C16" s="10" t="s">
        <v>13</v>
      </c>
      <c r="D16" s="10" t="s">
        <v>24</v>
      </c>
      <c r="E16" s="10" t="s">
        <v>15</v>
      </c>
      <c r="F16" s="11">
        <v>568.59</v>
      </c>
      <c r="G16" s="10" t="s">
        <v>16</v>
      </c>
      <c r="H16" s="10" t="s">
        <v>35</v>
      </c>
      <c r="I16" s="12" t="s">
        <v>36</v>
      </c>
      <c r="J16" s="13" t="str">
        <f t="shared" si="1"/>
        <v>CKY Co 32</v>
      </c>
    </row>
    <row r="17" spans="1:10" ht="28.5" x14ac:dyDescent="0.25">
      <c r="A17" s="8" t="str">
        <f t="shared" si="0"/>
        <v>Advertising</v>
      </c>
      <c r="B17" s="9">
        <v>202412</v>
      </c>
      <c r="C17" s="10" t="s">
        <v>13</v>
      </c>
      <c r="D17" s="10" t="s">
        <v>24</v>
      </c>
      <c r="E17" s="10" t="s">
        <v>15</v>
      </c>
      <c r="F17" s="11">
        <v>1374.24</v>
      </c>
      <c r="G17" s="10" t="s">
        <v>16</v>
      </c>
      <c r="H17" s="10" t="s">
        <v>37</v>
      </c>
      <c r="I17" s="12" t="s">
        <v>38</v>
      </c>
      <c r="J17" s="13" t="str">
        <f t="shared" si="1"/>
        <v>CKY Co 32</v>
      </c>
    </row>
    <row r="18" spans="1:10" ht="28.5" x14ac:dyDescent="0.25">
      <c r="A18" s="8" t="str">
        <f t="shared" si="0"/>
        <v>Advertising</v>
      </c>
      <c r="B18" s="9">
        <v>202412</v>
      </c>
      <c r="C18" s="10" t="s">
        <v>13</v>
      </c>
      <c r="D18" s="10" t="s">
        <v>24</v>
      </c>
      <c r="E18" s="10" t="s">
        <v>15</v>
      </c>
      <c r="F18" s="11">
        <v>605.9</v>
      </c>
      <c r="G18" s="10" t="s">
        <v>16</v>
      </c>
      <c r="H18" s="10" t="s">
        <v>39</v>
      </c>
      <c r="I18" s="12" t="s">
        <v>40</v>
      </c>
      <c r="J18" s="13" t="str">
        <f t="shared" si="1"/>
        <v>CKY Co 32</v>
      </c>
    </row>
    <row r="19" spans="1:10" ht="28.5" x14ac:dyDescent="0.25">
      <c r="A19" s="8" t="str">
        <f t="shared" si="0"/>
        <v>Advertising</v>
      </c>
      <c r="B19" s="9">
        <v>202412</v>
      </c>
      <c r="C19" s="10" t="s">
        <v>13</v>
      </c>
      <c r="D19" s="10" t="s">
        <v>41</v>
      </c>
      <c r="E19" s="10" t="s">
        <v>15</v>
      </c>
      <c r="F19" s="11">
        <v>621.27</v>
      </c>
      <c r="G19" s="10" t="s">
        <v>16</v>
      </c>
      <c r="H19" s="10" t="s">
        <v>42</v>
      </c>
      <c r="I19" s="12" t="s">
        <v>43</v>
      </c>
      <c r="J19" s="13" t="str">
        <f t="shared" si="1"/>
        <v>CKY Co 32</v>
      </c>
    </row>
    <row r="20" spans="1:10" x14ac:dyDescent="0.25">
      <c r="A20" s="8" t="str">
        <f t="shared" si="0"/>
        <v>Advertising</v>
      </c>
      <c r="B20" s="9">
        <v>202409</v>
      </c>
      <c r="C20" s="10" t="s">
        <v>44</v>
      </c>
      <c r="D20" s="10" t="s">
        <v>45</v>
      </c>
      <c r="E20" s="10" t="s">
        <v>15</v>
      </c>
      <c r="F20" s="11">
        <v>2316.0500000000002</v>
      </c>
      <c r="G20" s="10" t="s">
        <v>46</v>
      </c>
      <c r="H20" s="10" t="s">
        <v>47</v>
      </c>
      <c r="I20" s="12" t="s">
        <v>48</v>
      </c>
      <c r="J20" s="13" t="s">
        <v>49</v>
      </c>
    </row>
    <row r="21" spans="1:10" x14ac:dyDescent="0.25">
      <c r="A21" s="8" t="str">
        <f t="shared" si="0"/>
        <v>Advertising</v>
      </c>
      <c r="B21" s="9">
        <v>202410</v>
      </c>
      <c r="C21" s="10" t="s">
        <v>44</v>
      </c>
      <c r="D21" s="10" t="s">
        <v>45</v>
      </c>
      <c r="E21" s="10" t="s">
        <v>15</v>
      </c>
      <c r="F21" s="11">
        <v>1022</v>
      </c>
      <c r="G21" s="10" t="s">
        <v>46</v>
      </c>
      <c r="H21" s="10" t="s">
        <v>47</v>
      </c>
      <c r="I21" s="12" t="s">
        <v>48</v>
      </c>
      <c r="J21" s="13" t="s">
        <v>50</v>
      </c>
    </row>
    <row r="22" spans="1:10" x14ac:dyDescent="0.25">
      <c r="A22" s="8" t="str">
        <f t="shared" si="0"/>
        <v>Advertising</v>
      </c>
      <c r="B22" s="9">
        <v>202411</v>
      </c>
      <c r="C22" s="10" t="s">
        <v>44</v>
      </c>
      <c r="D22" s="10" t="s">
        <v>45</v>
      </c>
      <c r="E22" s="10" t="s">
        <v>15</v>
      </c>
      <c r="F22" s="11">
        <v>1146.5999999999999</v>
      </c>
      <c r="G22" s="10" t="s">
        <v>46</v>
      </c>
      <c r="H22" s="10" t="s">
        <v>47</v>
      </c>
      <c r="I22" s="12" t="s">
        <v>48</v>
      </c>
      <c r="J22" s="13" t="s">
        <v>51</v>
      </c>
    </row>
    <row r="23" spans="1:10" x14ac:dyDescent="0.25">
      <c r="A23" s="8" t="str">
        <f t="shared" si="0"/>
        <v>Advertising</v>
      </c>
      <c r="B23" s="9">
        <v>202412</v>
      </c>
      <c r="C23" s="10" t="s">
        <v>44</v>
      </c>
      <c r="D23" s="10" t="s">
        <v>45</v>
      </c>
      <c r="E23" s="10" t="s">
        <v>15</v>
      </c>
      <c r="F23" s="11">
        <v>2692.7799999999997</v>
      </c>
      <c r="G23" s="10" t="s">
        <v>46</v>
      </c>
      <c r="H23" s="10" t="s">
        <v>47</v>
      </c>
      <c r="I23" s="12" t="s">
        <v>48</v>
      </c>
      <c r="J23" s="13" t="s">
        <v>52</v>
      </c>
    </row>
    <row r="24" spans="1:10" x14ac:dyDescent="0.25">
      <c r="A24" s="8" t="str">
        <f t="shared" si="0"/>
        <v>Advertising</v>
      </c>
      <c r="B24" s="9">
        <v>202501</v>
      </c>
      <c r="C24" s="10" t="s">
        <v>44</v>
      </c>
      <c r="D24" s="10" t="s">
        <v>45</v>
      </c>
      <c r="E24" s="10" t="s">
        <v>15</v>
      </c>
      <c r="F24" s="11">
        <v>3753</v>
      </c>
      <c r="G24" s="10" t="s">
        <v>46</v>
      </c>
      <c r="H24" s="10" t="s">
        <v>47</v>
      </c>
      <c r="I24" s="12" t="s">
        <v>48</v>
      </c>
      <c r="J24" s="13" t="s">
        <v>53</v>
      </c>
    </row>
    <row r="25" spans="1:10" x14ac:dyDescent="0.25">
      <c r="A25" s="8" t="str">
        <f t="shared" si="0"/>
        <v>Advertising</v>
      </c>
      <c r="B25" s="9">
        <v>202502</v>
      </c>
      <c r="C25" s="10" t="s">
        <v>44</v>
      </c>
      <c r="D25" s="10" t="s">
        <v>45</v>
      </c>
      <c r="E25" s="10" t="s">
        <v>15</v>
      </c>
      <c r="F25" s="11">
        <v>882</v>
      </c>
      <c r="G25" s="10" t="s">
        <v>46</v>
      </c>
      <c r="H25" s="10" t="s">
        <v>47</v>
      </c>
      <c r="I25" s="12" t="s">
        <v>48</v>
      </c>
      <c r="J25" s="13" t="s">
        <v>54</v>
      </c>
    </row>
    <row r="26" spans="1:10" x14ac:dyDescent="0.25">
      <c r="A26" s="8" t="str">
        <f t="shared" si="0"/>
        <v>Advertising</v>
      </c>
      <c r="B26" s="9">
        <v>202503</v>
      </c>
      <c r="C26" s="10" t="s">
        <v>44</v>
      </c>
      <c r="D26" s="10" t="s">
        <v>45</v>
      </c>
      <c r="E26" s="10" t="s">
        <v>15</v>
      </c>
      <c r="F26" s="11">
        <v>2611.9</v>
      </c>
      <c r="G26" s="10" t="s">
        <v>46</v>
      </c>
      <c r="H26" s="10" t="s">
        <v>47</v>
      </c>
      <c r="I26" s="12" t="s">
        <v>48</v>
      </c>
      <c r="J26" s="13" t="s">
        <v>55</v>
      </c>
    </row>
    <row r="27" spans="1:10" ht="28.5" x14ac:dyDescent="0.25">
      <c r="A27" s="8" t="str">
        <f t="shared" si="0"/>
        <v>Advertising</v>
      </c>
      <c r="B27" s="9">
        <v>202505</v>
      </c>
      <c r="C27" s="10" t="s">
        <v>44</v>
      </c>
      <c r="D27" s="10" t="s">
        <v>56</v>
      </c>
      <c r="E27" s="10" t="s">
        <v>15</v>
      </c>
      <c r="F27" s="11">
        <v>600.51125000000002</v>
      </c>
      <c r="G27" s="10" t="s">
        <v>57</v>
      </c>
      <c r="H27" s="10" t="s">
        <v>58</v>
      </c>
      <c r="I27" s="12" t="s">
        <v>59</v>
      </c>
      <c r="J27" s="13" t="s">
        <v>60</v>
      </c>
    </row>
    <row r="28" spans="1:10" x14ac:dyDescent="0.25">
      <c r="A28" s="8" t="str">
        <f t="shared" si="0"/>
        <v>Advertising</v>
      </c>
      <c r="B28" s="13" t="s">
        <v>61</v>
      </c>
      <c r="C28" s="13" t="s">
        <v>61</v>
      </c>
      <c r="D28" s="13" t="s">
        <v>61</v>
      </c>
      <c r="E28" s="10" t="s">
        <v>15</v>
      </c>
      <c r="F28" s="11">
        <v>1103.4887500000002</v>
      </c>
      <c r="G28" s="10" t="s">
        <v>62</v>
      </c>
      <c r="H28" s="13" t="s">
        <v>61</v>
      </c>
      <c r="I28" s="14" t="s">
        <v>61</v>
      </c>
      <c r="J28" s="13" t="s">
        <v>63</v>
      </c>
    </row>
    <row r="29" spans="1:10" x14ac:dyDescent="0.25">
      <c r="A29" s="8" t="str">
        <f t="shared" si="0"/>
        <v>Advertising</v>
      </c>
      <c r="B29" s="13" t="s">
        <v>61</v>
      </c>
      <c r="C29" s="13" t="s">
        <v>61</v>
      </c>
      <c r="D29" s="13" t="s">
        <v>61</v>
      </c>
      <c r="E29" s="10" t="s">
        <v>15</v>
      </c>
      <c r="F29" s="11">
        <v>3563.37</v>
      </c>
      <c r="G29" s="10" t="s">
        <v>62</v>
      </c>
      <c r="H29" s="13" t="s">
        <v>61</v>
      </c>
      <c r="I29" s="14" t="s">
        <v>61</v>
      </c>
      <c r="J29" s="13" t="s">
        <v>19</v>
      </c>
    </row>
    <row r="30" spans="1:10" s="21" customFormat="1" ht="15" x14ac:dyDescent="0.25">
      <c r="A30" s="15" t="str">
        <f>"Total "&amp;A29</f>
        <v>Total Advertising</v>
      </c>
      <c r="B30" s="16"/>
      <c r="C30" s="17"/>
      <c r="D30" s="17"/>
      <c r="E30" s="17"/>
      <c r="F30" s="18">
        <f>SUM(F9:F29)</f>
        <v>33281.97</v>
      </c>
      <c r="G30" s="19"/>
      <c r="H30" s="19"/>
      <c r="I30" s="20"/>
      <c r="J30" s="17"/>
    </row>
    <row r="31" spans="1:10" x14ac:dyDescent="0.25">
      <c r="A31" s="8" t="s">
        <v>336</v>
      </c>
      <c r="B31" s="9">
        <v>202412</v>
      </c>
      <c r="C31" s="10" t="s">
        <v>13</v>
      </c>
      <c r="D31" s="10" t="s">
        <v>64</v>
      </c>
      <c r="E31" s="22" t="s">
        <v>65</v>
      </c>
      <c r="F31" s="11">
        <v>5000</v>
      </c>
      <c r="G31" s="10" t="s">
        <v>66</v>
      </c>
      <c r="H31" s="10" t="s">
        <v>67</v>
      </c>
      <c r="I31" s="12" t="s">
        <v>68</v>
      </c>
      <c r="J31" s="13" t="s">
        <v>19</v>
      </c>
    </row>
    <row r="32" spans="1:10" x14ac:dyDescent="0.25">
      <c r="A32" s="8" t="str">
        <f t="shared" ref="A32:A59" si="2">$A$31</f>
        <v>Dues &amp; Memberships</v>
      </c>
      <c r="B32" s="9">
        <v>202412</v>
      </c>
      <c r="C32" s="10" t="s">
        <v>13</v>
      </c>
      <c r="D32" s="10" t="s">
        <v>64</v>
      </c>
      <c r="E32" s="22" t="s">
        <v>65</v>
      </c>
      <c r="F32" s="11">
        <v>625</v>
      </c>
      <c r="G32" s="10" t="s">
        <v>69</v>
      </c>
      <c r="H32" s="10" t="s">
        <v>70</v>
      </c>
      <c r="I32" s="12" t="s">
        <v>71</v>
      </c>
      <c r="J32" s="13" t="s">
        <v>19</v>
      </c>
    </row>
    <row r="33" spans="1:10" x14ac:dyDescent="0.25">
      <c r="A33" s="8" t="str">
        <f t="shared" si="2"/>
        <v>Dues &amp; Memberships</v>
      </c>
      <c r="B33" s="9">
        <v>202412</v>
      </c>
      <c r="C33" s="10" t="s">
        <v>13</v>
      </c>
      <c r="D33" s="10" t="s">
        <v>41</v>
      </c>
      <c r="E33" s="22" t="s">
        <v>65</v>
      </c>
      <c r="F33" s="11">
        <v>8850</v>
      </c>
      <c r="G33" s="10" t="s">
        <v>72</v>
      </c>
      <c r="H33" s="10" t="s">
        <v>73</v>
      </c>
      <c r="I33" s="12" t="s">
        <v>74</v>
      </c>
      <c r="J33" s="13" t="s">
        <v>19</v>
      </c>
    </row>
    <row r="34" spans="1:10" x14ac:dyDescent="0.25">
      <c r="A34" s="8" t="str">
        <f t="shared" si="2"/>
        <v>Dues &amp; Memberships</v>
      </c>
      <c r="B34" s="9">
        <v>202412</v>
      </c>
      <c r="C34" s="10" t="s">
        <v>13</v>
      </c>
      <c r="D34" s="10" t="s">
        <v>75</v>
      </c>
      <c r="E34" s="22" t="s">
        <v>65</v>
      </c>
      <c r="F34" s="11">
        <v>500</v>
      </c>
      <c r="G34" s="10" t="s">
        <v>76</v>
      </c>
      <c r="H34" s="10" t="s">
        <v>77</v>
      </c>
      <c r="I34" s="12" t="s">
        <v>78</v>
      </c>
      <c r="J34" s="13" t="s">
        <v>19</v>
      </c>
    </row>
    <row r="35" spans="1:10" x14ac:dyDescent="0.25">
      <c r="A35" s="8" t="str">
        <f t="shared" si="2"/>
        <v>Dues &amp; Memberships</v>
      </c>
      <c r="B35" s="9">
        <v>202412</v>
      </c>
      <c r="C35" s="10" t="s">
        <v>13</v>
      </c>
      <c r="D35" s="10" t="s">
        <v>79</v>
      </c>
      <c r="E35" s="22" t="s">
        <v>65</v>
      </c>
      <c r="F35" s="11">
        <v>1050</v>
      </c>
      <c r="G35" s="10" t="s">
        <v>80</v>
      </c>
      <c r="H35" s="10" t="s">
        <v>81</v>
      </c>
      <c r="I35" s="12" t="s">
        <v>82</v>
      </c>
      <c r="J35" s="13" t="s">
        <v>19</v>
      </c>
    </row>
    <row r="36" spans="1:10" x14ac:dyDescent="0.25">
      <c r="A36" s="8" t="str">
        <f t="shared" si="2"/>
        <v>Dues &amp; Memberships</v>
      </c>
      <c r="B36" s="9">
        <v>202501</v>
      </c>
      <c r="C36" s="10" t="s">
        <v>13</v>
      </c>
      <c r="D36" s="10" t="s">
        <v>83</v>
      </c>
      <c r="E36" s="22" t="s">
        <v>65</v>
      </c>
      <c r="F36" s="11">
        <v>781</v>
      </c>
      <c r="G36" s="10" t="s">
        <v>84</v>
      </c>
      <c r="H36" s="10" t="s">
        <v>85</v>
      </c>
      <c r="I36" s="12" t="s">
        <v>86</v>
      </c>
      <c r="J36" s="13" t="s">
        <v>19</v>
      </c>
    </row>
    <row r="37" spans="1:10" x14ac:dyDescent="0.25">
      <c r="A37" s="8" t="str">
        <f t="shared" si="2"/>
        <v>Dues &amp; Memberships</v>
      </c>
      <c r="B37" s="9">
        <v>202501</v>
      </c>
      <c r="C37" s="10" t="s">
        <v>13</v>
      </c>
      <c r="D37" s="10" t="s">
        <v>83</v>
      </c>
      <c r="E37" s="22" t="s">
        <v>65</v>
      </c>
      <c r="F37" s="11">
        <v>1338</v>
      </c>
      <c r="G37" s="10" t="s">
        <v>87</v>
      </c>
      <c r="H37" s="10" t="s">
        <v>88</v>
      </c>
      <c r="I37" s="12" t="s">
        <v>89</v>
      </c>
      <c r="J37" s="13" t="s">
        <v>19</v>
      </c>
    </row>
    <row r="38" spans="1:10" x14ac:dyDescent="0.25">
      <c r="A38" s="8" t="str">
        <f t="shared" si="2"/>
        <v>Dues &amp; Memberships</v>
      </c>
      <c r="B38" s="9">
        <v>202501</v>
      </c>
      <c r="C38" s="10" t="s">
        <v>13</v>
      </c>
      <c r="D38" s="10" t="s">
        <v>90</v>
      </c>
      <c r="E38" s="22" t="s">
        <v>65</v>
      </c>
      <c r="F38" s="11">
        <v>255</v>
      </c>
      <c r="G38" s="10" t="s">
        <v>91</v>
      </c>
      <c r="H38" s="10" t="s">
        <v>92</v>
      </c>
      <c r="I38" s="12" t="s">
        <v>93</v>
      </c>
      <c r="J38" s="13" t="s">
        <v>19</v>
      </c>
    </row>
    <row r="39" spans="1:10" x14ac:dyDescent="0.25">
      <c r="A39" s="8" t="str">
        <f t="shared" si="2"/>
        <v>Dues &amp; Memberships</v>
      </c>
      <c r="B39" s="9">
        <v>202502</v>
      </c>
      <c r="C39" s="10" t="s">
        <v>13</v>
      </c>
      <c r="D39" s="10" t="s">
        <v>94</v>
      </c>
      <c r="E39" s="22" t="s">
        <v>65</v>
      </c>
      <c r="F39" s="11">
        <v>1275</v>
      </c>
      <c r="G39" s="10" t="s">
        <v>95</v>
      </c>
      <c r="H39" s="10" t="s">
        <v>96</v>
      </c>
      <c r="I39" s="12" t="s">
        <v>97</v>
      </c>
      <c r="J39" s="13" t="s">
        <v>19</v>
      </c>
    </row>
    <row r="40" spans="1:10" x14ac:dyDescent="0.25">
      <c r="A40" s="8" t="str">
        <f t="shared" si="2"/>
        <v>Dues &amp; Memberships</v>
      </c>
      <c r="B40" s="9">
        <v>202502</v>
      </c>
      <c r="C40" s="10" t="s">
        <v>13</v>
      </c>
      <c r="D40" s="10" t="s">
        <v>98</v>
      </c>
      <c r="E40" s="22" t="s">
        <v>65</v>
      </c>
      <c r="F40" s="11">
        <v>600</v>
      </c>
      <c r="G40" s="10" t="s">
        <v>99</v>
      </c>
      <c r="H40" s="10" t="s">
        <v>100</v>
      </c>
      <c r="I40" s="12" t="s">
        <v>101</v>
      </c>
      <c r="J40" s="13" t="s">
        <v>19</v>
      </c>
    </row>
    <row r="41" spans="1:10" x14ac:dyDescent="0.25">
      <c r="A41" s="8" t="str">
        <f t="shared" si="2"/>
        <v>Dues &amp; Memberships</v>
      </c>
      <c r="B41" s="9">
        <v>202504</v>
      </c>
      <c r="C41" s="10" t="s">
        <v>13</v>
      </c>
      <c r="D41" s="10" t="s">
        <v>102</v>
      </c>
      <c r="E41" s="22" t="s">
        <v>65</v>
      </c>
      <c r="F41" s="11">
        <v>3931</v>
      </c>
      <c r="G41" s="10" t="s">
        <v>103</v>
      </c>
      <c r="H41" s="10" t="s">
        <v>104</v>
      </c>
      <c r="I41" s="12" t="s">
        <v>105</v>
      </c>
      <c r="J41" s="13" t="s">
        <v>19</v>
      </c>
    </row>
    <row r="42" spans="1:10" x14ac:dyDescent="0.25">
      <c r="A42" s="8" t="str">
        <f t="shared" si="2"/>
        <v>Dues &amp; Memberships</v>
      </c>
      <c r="B42" s="9">
        <v>202505</v>
      </c>
      <c r="C42" s="10" t="s">
        <v>13</v>
      </c>
      <c r="D42" s="10" t="s">
        <v>106</v>
      </c>
      <c r="E42" s="22" t="s">
        <v>65</v>
      </c>
      <c r="F42" s="11">
        <v>650</v>
      </c>
      <c r="G42" s="10" t="s">
        <v>107</v>
      </c>
      <c r="H42" s="10" t="s">
        <v>108</v>
      </c>
      <c r="I42" s="12" t="s">
        <v>109</v>
      </c>
      <c r="J42" s="13" t="s">
        <v>19</v>
      </c>
    </row>
    <row r="43" spans="1:10" x14ac:dyDescent="0.25">
      <c r="A43" s="8" t="str">
        <f t="shared" si="2"/>
        <v>Dues &amp; Memberships</v>
      </c>
      <c r="B43" s="9">
        <v>202506</v>
      </c>
      <c r="C43" s="10" t="s">
        <v>13</v>
      </c>
      <c r="D43" s="10" t="s">
        <v>110</v>
      </c>
      <c r="E43" s="22" t="s">
        <v>65</v>
      </c>
      <c r="F43" s="11">
        <v>625</v>
      </c>
      <c r="G43" s="10" t="s">
        <v>111</v>
      </c>
      <c r="H43" s="10" t="s">
        <v>112</v>
      </c>
      <c r="I43" s="12" t="s">
        <v>113</v>
      </c>
      <c r="J43" s="13" t="s">
        <v>19</v>
      </c>
    </row>
    <row r="44" spans="1:10" x14ac:dyDescent="0.25">
      <c r="A44" s="8" t="str">
        <f t="shared" si="2"/>
        <v>Dues &amp; Memberships</v>
      </c>
      <c r="B44" s="9">
        <v>202507</v>
      </c>
      <c r="C44" s="10" t="s">
        <v>13</v>
      </c>
      <c r="D44" s="10" t="s">
        <v>114</v>
      </c>
      <c r="E44" s="22" t="s">
        <v>65</v>
      </c>
      <c r="F44" s="11">
        <v>725</v>
      </c>
      <c r="G44" s="10" t="s">
        <v>115</v>
      </c>
      <c r="H44" s="10" t="s">
        <v>116</v>
      </c>
      <c r="I44" s="12" t="s">
        <v>117</v>
      </c>
      <c r="J44" s="13" t="s">
        <v>19</v>
      </c>
    </row>
    <row r="45" spans="1:10" x14ac:dyDescent="0.25">
      <c r="A45" s="8" t="str">
        <f t="shared" si="2"/>
        <v>Dues &amp; Memberships</v>
      </c>
      <c r="B45" s="9">
        <v>202508</v>
      </c>
      <c r="C45" s="10" t="s">
        <v>13</v>
      </c>
      <c r="D45" s="10" t="s">
        <v>118</v>
      </c>
      <c r="E45" s="22" t="s">
        <v>65</v>
      </c>
      <c r="F45" s="11">
        <v>390</v>
      </c>
      <c r="G45" s="10" t="s">
        <v>119</v>
      </c>
      <c r="H45" s="10" t="s">
        <v>120</v>
      </c>
      <c r="I45" s="12" t="s">
        <v>121</v>
      </c>
      <c r="J45" s="13" t="s">
        <v>19</v>
      </c>
    </row>
    <row r="46" spans="1:10" x14ac:dyDescent="0.25">
      <c r="A46" s="8" t="str">
        <f t="shared" si="2"/>
        <v>Dues &amp; Memberships</v>
      </c>
      <c r="B46" s="9">
        <v>202409</v>
      </c>
      <c r="C46" s="10" t="s">
        <v>13</v>
      </c>
      <c r="D46" s="10" t="s">
        <v>122</v>
      </c>
      <c r="E46" s="22" t="s">
        <v>65</v>
      </c>
      <c r="F46" s="11">
        <v>798.06000000000006</v>
      </c>
      <c r="G46" s="10" t="s">
        <v>46</v>
      </c>
      <c r="H46" s="13" t="s">
        <v>61</v>
      </c>
      <c r="I46" s="14" t="s">
        <v>61</v>
      </c>
      <c r="J46" s="13" t="s">
        <v>123</v>
      </c>
    </row>
    <row r="47" spans="1:10" x14ac:dyDescent="0.25">
      <c r="A47" s="8" t="str">
        <f t="shared" si="2"/>
        <v>Dues &amp; Memberships</v>
      </c>
      <c r="B47" s="9">
        <v>202411</v>
      </c>
      <c r="C47" s="10" t="s">
        <v>13</v>
      </c>
      <c r="D47" s="10" t="s">
        <v>124</v>
      </c>
      <c r="E47" s="22" t="s">
        <v>65</v>
      </c>
      <c r="F47" s="11">
        <v>624</v>
      </c>
      <c r="G47" s="10" t="s">
        <v>125</v>
      </c>
      <c r="H47" s="10" t="s">
        <v>126</v>
      </c>
      <c r="I47" s="12" t="s">
        <v>127</v>
      </c>
      <c r="J47" s="13" t="s">
        <v>60</v>
      </c>
    </row>
    <row r="48" spans="1:10" x14ac:dyDescent="0.25">
      <c r="A48" s="8" t="str">
        <f t="shared" si="2"/>
        <v>Dues &amp; Memberships</v>
      </c>
      <c r="B48" s="9">
        <v>202412</v>
      </c>
      <c r="C48" s="10" t="s">
        <v>13</v>
      </c>
      <c r="D48" s="10" t="s">
        <v>128</v>
      </c>
      <c r="E48" s="22" t="s">
        <v>129</v>
      </c>
      <c r="F48" s="11">
        <v>832</v>
      </c>
      <c r="G48" s="10" t="s">
        <v>125</v>
      </c>
      <c r="H48" s="10" t="s">
        <v>130</v>
      </c>
      <c r="I48" s="12" t="s">
        <v>131</v>
      </c>
      <c r="J48" s="13" t="s">
        <v>60</v>
      </c>
    </row>
    <row r="49" spans="1:10" x14ac:dyDescent="0.25">
      <c r="A49" s="8" t="str">
        <f t="shared" si="2"/>
        <v>Dues &amp; Memberships</v>
      </c>
      <c r="B49" s="9">
        <v>202412</v>
      </c>
      <c r="C49" s="10" t="s">
        <v>13</v>
      </c>
      <c r="D49" s="10" t="s">
        <v>132</v>
      </c>
      <c r="E49" s="22" t="s">
        <v>65</v>
      </c>
      <c r="F49" s="11">
        <v>832</v>
      </c>
      <c r="G49" s="10" t="s">
        <v>133</v>
      </c>
      <c r="H49" s="10" t="s">
        <v>134</v>
      </c>
      <c r="I49" s="12" t="s">
        <v>135</v>
      </c>
      <c r="J49" s="13" t="s">
        <v>60</v>
      </c>
    </row>
    <row r="50" spans="1:10" x14ac:dyDescent="0.25">
      <c r="A50" s="8" t="str">
        <f t="shared" si="2"/>
        <v>Dues &amp; Memberships</v>
      </c>
      <c r="B50" s="9">
        <v>202412</v>
      </c>
      <c r="C50" s="10" t="s">
        <v>13</v>
      </c>
      <c r="D50" s="10" t="s">
        <v>136</v>
      </c>
      <c r="E50" s="22" t="s">
        <v>129</v>
      </c>
      <c r="F50" s="11">
        <v>1040</v>
      </c>
      <c r="G50" s="10" t="s">
        <v>137</v>
      </c>
      <c r="H50" s="10" t="s">
        <v>138</v>
      </c>
      <c r="I50" s="12" t="s">
        <v>139</v>
      </c>
      <c r="J50" s="13" t="s">
        <v>60</v>
      </c>
    </row>
    <row r="51" spans="1:10" x14ac:dyDescent="0.25">
      <c r="A51" s="8" t="str">
        <f t="shared" si="2"/>
        <v>Dues &amp; Memberships</v>
      </c>
      <c r="B51" s="9">
        <v>202412</v>
      </c>
      <c r="C51" s="10" t="s">
        <v>13</v>
      </c>
      <c r="D51" s="10" t="s">
        <v>140</v>
      </c>
      <c r="E51" s="22" t="s">
        <v>65</v>
      </c>
      <c r="F51" s="11">
        <v>2067.31</v>
      </c>
      <c r="G51" s="10" t="s">
        <v>46</v>
      </c>
      <c r="H51" s="10" t="s">
        <v>47</v>
      </c>
      <c r="I51" s="14" t="s">
        <v>61</v>
      </c>
      <c r="J51" s="13" t="s">
        <v>141</v>
      </c>
    </row>
    <row r="52" spans="1:10" x14ac:dyDescent="0.25">
      <c r="A52" s="8" t="str">
        <f t="shared" si="2"/>
        <v>Dues &amp; Memberships</v>
      </c>
      <c r="B52" s="9">
        <v>202412</v>
      </c>
      <c r="C52" s="10" t="s">
        <v>13</v>
      </c>
      <c r="D52" s="10" t="s">
        <v>140</v>
      </c>
      <c r="E52" s="22" t="s">
        <v>65</v>
      </c>
      <c r="F52" s="11">
        <v>4718.78</v>
      </c>
      <c r="G52" s="10" t="s">
        <v>46</v>
      </c>
      <c r="H52" s="10" t="s">
        <v>47</v>
      </c>
      <c r="I52" s="14" t="s">
        <v>61</v>
      </c>
      <c r="J52" s="13" t="s">
        <v>123</v>
      </c>
    </row>
    <row r="53" spans="1:10" x14ac:dyDescent="0.25">
      <c r="A53" s="8" t="str">
        <f t="shared" si="2"/>
        <v>Dues &amp; Memberships</v>
      </c>
      <c r="B53" s="9">
        <v>202412</v>
      </c>
      <c r="C53" s="10" t="s">
        <v>13</v>
      </c>
      <c r="D53" s="10" t="s">
        <v>140</v>
      </c>
      <c r="E53" s="22" t="s">
        <v>65</v>
      </c>
      <c r="F53" s="11">
        <v>6618.78</v>
      </c>
      <c r="G53" s="10" t="s">
        <v>46</v>
      </c>
      <c r="H53" s="10" t="s">
        <v>47</v>
      </c>
      <c r="I53" s="14" t="s">
        <v>61</v>
      </c>
      <c r="J53" s="13" t="s">
        <v>142</v>
      </c>
    </row>
    <row r="54" spans="1:10" x14ac:dyDescent="0.25">
      <c r="A54" s="8" t="str">
        <f t="shared" si="2"/>
        <v>Dues &amp; Memberships</v>
      </c>
      <c r="B54" s="9">
        <v>202412</v>
      </c>
      <c r="C54" s="10" t="s">
        <v>13</v>
      </c>
      <c r="D54" s="10" t="s">
        <v>143</v>
      </c>
      <c r="E54" s="22" t="s">
        <v>65</v>
      </c>
      <c r="F54" s="11">
        <v>650</v>
      </c>
      <c r="G54" s="10" t="s">
        <v>46</v>
      </c>
      <c r="H54" s="10" t="s">
        <v>47</v>
      </c>
      <c r="I54" s="14" t="s">
        <v>61</v>
      </c>
      <c r="J54" s="13" t="s">
        <v>49</v>
      </c>
    </row>
    <row r="55" spans="1:10" x14ac:dyDescent="0.25">
      <c r="A55" s="8" t="str">
        <f t="shared" si="2"/>
        <v>Dues &amp; Memberships</v>
      </c>
      <c r="B55" s="9">
        <v>202412</v>
      </c>
      <c r="C55" s="10" t="s">
        <v>13</v>
      </c>
      <c r="D55" s="10" t="s">
        <v>143</v>
      </c>
      <c r="E55" s="22" t="s">
        <v>65</v>
      </c>
      <c r="F55" s="11">
        <v>912.5</v>
      </c>
      <c r="G55" s="10" t="s">
        <v>46</v>
      </c>
      <c r="H55" s="10" t="s">
        <v>47</v>
      </c>
      <c r="I55" s="14" t="s">
        <v>61</v>
      </c>
      <c r="J55" s="13" t="s">
        <v>141</v>
      </c>
    </row>
    <row r="56" spans="1:10" x14ac:dyDescent="0.25">
      <c r="A56" s="8" t="str">
        <f t="shared" si="2"/>
        <v>Dues &amp; Memberships</v>
      </c>
      <c r="B56" s="9">
        <v>202412</v>
      </c>
      <c r="C56" s="10" t="s">
        <v>13</v>
      </c>
      <c r="D56" s="10" t="s">
        <v>143</v>
      </c>
      <c r="E56" s="22" t="s">
        <v>65</v>
      </c>
      <c r="F56" s="11">
        <v>6214.96</v>
      </c>
      <c r="G56" s="10" t="s">
        <v>46</v>
      </c>
      <c r="H56" s="10" t="s">
        <v>47</v>
      </c>
      <c r="I56" s="14" t="s">
        <v>61</v>
      </c>
      <c r="J56" s="13" t="s">
        <v>123</v>
      </c>
    </row>
    <row r="57" spans="1:10" x14ac:dyDescent="0.25">
      <c r="A57" s="8" t="str">
        <f t="shared" si="2"/>
        <v>Dues &amp; Memberships</v>
      </c>
      <c r="B57" s="9">
        <v>202503</v>
      </c>
      <c r="C57" s="10" t="s">
        <v>13</v>
      </c>
      <c r="D57" s="10" t="s">
        <v>144</v>
      </c>
      <c r="E57" s="22" t="s">
        <v>65</v>
      </c>
      <c r="F57" s="11">
        <v>875.05</v>
      </c>
      <c r="G57" s="10" t="s">
        <v>46</v>
      </c>
      <c r="H57" s="10" t="s">
        <v>47</v>
      </c>
      <c r="I57" s="14" t="s">
        <v>61</v>
      </c>
      <c r="J57" s="13" t="s">
        <v>145</v>
      </c>
    </row>
    <row r="58" spans="1:10" x14ac:dyDescent="0.25">
      <c r="A58" s="8" t="str">
        <f t="shared" si="2"/>
        <v>Dues &amp; Memberships</v>
      </c>
      <c r="B58" s="9">
        <v>202503</v>
      </c>
      <c r="C58" s="10" t="s">
        <v>13</v>
      </c>
      <c r="D58" s="10" t="s">
        <v>144</v>
      </c>
      <c r="E58" s="22" t="s">
        <v>65</v>
      </c>
      <c r="F58" s="11">
        <v>612</v>
      </c>
      <c r="G58" s="10" t="s">
        <v>46</v>
      </c>
      <c r="H58" s="10" t="s">
        <v>47</v>
      </c>
      <c r="I58" s="14" t="s">
        <v>61</v>
      </c>
      <c r="J58" s="13" t="s">
        <v>146</v>
      </c>
    </row>
    <row r="59" spans="1:10" x14ac:dyDescent="0.25">
      <c r="A59" s="8" t="str">
        <f t="shared" si="2"/>
        <v>Dues &amp; Memberships</v>
      </c>
      <c r="B59" s="9">
        <v>202503</v>
      </c>
      <c r="C59" s="10" t="s">
        <v>13</v>
      </c>
      <c r="D59" s="10" t="s">
        <v>144</v>
      </c>
      <c r="E59" s="22" t="s">
        <v>65</v>
      </c>
      <c r="F59" s="11">
        <v>1428.6</v>
      </c>
      <c r="G59" s="10" t="s">
        <v>46</v>
      </c>
      <c r="H59" s="10" t="s">
        <v>47</v>
      </c>
      <c r="I59" s="14" t="s">
        <v>61</v>
      </c>
      <c r="J59" s="13" t="s">
        <v>123</v>
      </c>
    </row>
    <row r="60" spans="1:10" x14ac:dyDescent="0.25">
      <c r="A60" s="8" t="str">
        <f>$A$31</f>
        <v>Dues &amp; Memberships</v>
      </c>
      <c r="B60" s="9">
        <v>202506</v>
      </c>
      <c r="C60" s="10" t="s">
        <v>13</v>
      </c>
      <c r="D60" s="10" t="s">
        <v>147</v>
      </c>
      <c r="E60" s="22" t="s">
        <v>65</v>
      </c>
      <c r="F60" s="11">
        <v>766.41999999999985</v>
      </c>
      <c r="G60" s="10" t="s">
        <v>46</v>
      </c>
      <c r="H60" s="10" t="s">
        <v>47</v>
      </c>
      <c r="I60" s="14" t="s">
        <v>61</v>
      </c>
      <c r="J60" s="13" t="s">
        <v>123</v>
      </c>
    </row>
    <row r="61" spans="1:10" x14ac:dyDescent="0.25">
      <c r="A61" s="8" t="str">
        <f>$A$31</f>
        <v>Dues &amp; Memberships</v>
      </c>
      <c r="B61" s="9">
        <v>202506</v>
      </c>
      <c r="C61" s="10" t="s">
        <v>13</v>
      </c>
      <c r="D61" s="10" t="s">
        <v>148</v>
      </c>
      <c r="E61" s="22" t="s">
        <v>65</v>
      </c>
      <c r="F61" s="11">
        <v>1196.3900000000001</v>
      </c>
      <c r="G61" s="10" t="s">
        <v>46</v>
      </c>
      <c r="H61" s="10" t="s">
        <v>47</v>
      </c>
      <c r="I61" s="14" t="s">
        <v>61</v>
      </c>
      <c r="J61" s="13" t="s">
        <v>123</v>
      </c>
    </row>
    <row r="62" spans="1:10" x14ac:dyDescent="0.25">
      <c r="A62" s="8" t="str">
        <f>$A$31</f>
        <v>Dues &amp; Memberships</v>
      </c>
      <c r="B62" s="13" t="s">
        <v>61</v>
      </c>
      <c r="C62" s="13" t="s">
        <v>61</v>
      </c>
      <c r="D62" s="13" t="s">
        <v>61</v>
      </c>
      <c r="E62" s="13" t="s">
        <v>61</v>
      </c>
      <c r="F62" s="11">
        <v>4708.2799999999988</v>
      </c>
      <c r="G62" s="10" t="s">
        <v>62</v>
      </c>
      <c r="H62" s="13" t="s">
        <v>61</v>
      </c>
      <c r="I62" s="14" t="s">
        <v>61</v>
      </c>
      <c r="J62" s="13" t="s">
        <v>63</v>
      </c>
    </row>
    <row r="63" spans="1:10" ht="15" x14ac:dyDescent="0.25">
      <c r="A63" s="15" t="str">
        <f>"Total "&amp;A31</f>
        <v>Total Dues &amp; Memberships</v>
      </c>
      <c r="B63" s="23"/>
      <c r="C63" s="24"/>
      <c r="D63" s="24"/>
      <c r="E63" s="24"/>
      <c r="F63" s="18">
        <f>SUM(F31:F62)</f>
        <v>61490.13</v>
      </c>
      <c r="G63" s="24"/>
      <c r="H63" s="24"/>
      <c r="I63" s="25"/>
      <c r="J63" s="26"/>
    </row>
    <row r="64" spans="1:10" x14ac:dyDescent="0.25">
      <c r="A64" s="8" t="s">
        <v>337</v>
      </c>
      <c r="B64" s="9">
        <v>202409</v>
      </c>
      <c r="C64" s="10" t="s">
        <v>13</v>
      </c>
      <c r="D64" s="10" t="s">
        <v>149</v>
      </c>
      <c r="E64" s="22" t="s">
        <v>65</v>
      </c>
      <c r="F64" s="11">
        <v>16369.18</v>
      </c>
      <c r="G64" s="13" t="s">
        <v>150</v>
      </c>
      <c r="H64" s="13" t="s">
        <v>151</v>
      </c>
      <c r="I64" s="12" t="s">
        <v>152</v>
      </c>
      <c r="J64" s="13" t="s">
        <v>19</v>
      </c>
    </row>
    <row r="65" spans="1:10" x14ac:dyDescent="0.25">
      <c r="A65" s="8" t="str">
        <f>$A$64</f>
        <v>Dues &amp; Memberships - Industry</v>
      </c>
      <c r="B65" s="9">
        <v>202412</v>
      </c>
      <c r="C65" s="10" t="s">
        <v>13</v>
      </c>
      <c r="D65" s="10" t="s">
        <v>153</v>
      </c>
      <c r="E65" s="22" t="s">
        <v>65</v>
      </c>
      <c r="F65" s="11">
        <v>1735.36</v>
      </c>
      <c r="G65" s="10" t="s">
        <v>154</v>
      </c>
      <c r="H65" s="10" t="s">
        <v>155</v>
      </c>
      <c r="I65" s="12" t="s">
        <v>156</v>
      </c>
      <c r="J65" s="13" t="s">
        <v>19</v>
      </c>
    </row>
    <row r="66" spans="1:10" x14ac:dyDescent="0.25">
      <c r="A66" s="8" t="str">
        <f>$A$64</f>
        <v>Dues &amp; Memberships - Industry</v>
      </c>
      <c r="B66" s="9">
        <v>202412</v>
      </c>
      <c r="C66" s="10" t="s">
        <v>13</v>
      </c>
      <c r="D66" s="10" t="s">
        <v>157</v>
      </c>
      <c r="E66" s="22" t="s">
        <v>65</v>
      </c>
      <c r="F66" s="11">
        <v>16369.18</v>
      </c>
      <c r="G66" s="10" t="s">
        <v>150</v>
      </c>
      <c r="H66" s="10" t="s">
        <v>158</v>
      </c>
      <c r="I66" s="12" t="s">
        <v>159</v>
      </c>
      <c r="J66" s="13" t="s">
        <v>19</v>
      </c>
    </row>
    <row r="67" spans="1:10" x14ac:dyDescent="0.25">
      <c r="A67" s="8" t="str">
        <f>$A$64</f>
        <v>Dues &amp; Memberships - Industry</v>
      </c>
      <c r="B67" s="9">
        <v>202503</v>
      </c>
      <c r="C67" s="10" t="s">
        <v>13</v>
      </c>
      <c r="D67" s="10" t="s">
        <v>160</v>
      </c>
      <c r="E67" s="22" t="s">
        <v>65</v>
      </c>
      <c r="F67" s="11">
        <v>16857.37</v>
      </c>
      <c r="G67" s="10" t="s">
        <v>150</v>
      </c>
      <c r="H67" s="10" t="s">
        <v>161</v>
      </c>
      <c r="I67" s="12" t="s">
        <v>162</v>
      </c>
      <c r="J67" s="13" t="s">
        <v>19</v>
      </c>
    </row>
    <row r="68" spans="1:10" x14ac:dyDescent="0.25">
      <c r="A68" s="8" t="str">
        <f>$A$64</f>
        <v>Dues &amp; Memberships - Industry</v>
      </c>
      <c r="B68" s="9">
        <v>202507</v>
      </c>
      <c r="C68" s="10" t="s">
        <v>13</v>
      </c>
      <c r="D68" s="10" t="s">
        <v>163</v>
      </c>
      <c r="E68" s="22" t="s">
        <v>65</v>
      </c>
      <c r="F68" s="11">
        <v>16857.37</v>
      </c>
      <c r="G68" s="10" t="s">
        <v>150</v>
      </c>
      <c r="H68" s="10" t="s">
        <v>164</v>
      </c>
      <c r="I68" s="12" t="s">
        <v>165</v>
      </c>
      <c r="J68" s="13" t="s">
        <v>19</v>
      </c>
    </row>
    <row r="69" spans="1:10" x14ac:dyDescent="0.25">
      <c r="A69" s="8" t="str">
        <f>$A$64</f>
        <v>Dues &amp; Memberships - Industry</v>
      </c>
      <c r="B69" s="9">
        <v>202507</v>
      </c>
      <c r="C69" s="10" t="s">
        <v>13</v>
      </c>
      <c r="D69" s="10" t="s">
        <v>166</v>
      </c>
      <c r="E69" s="22" t="s">
        <v>65</v>
      </c>
      <c r="F69" s="11">
        <v>10000</v>
      </c>
      <c r="G69" s="10" t="s">
        <v>167</v>
      </c>
      <c r="H69" s="10" t="s">
        <v>168</v>
      </c>
      <c r="I69" s="12" t="s">
        <v>169</v>
      </c>
      <c r="J69" s="13" t="s">
        <v>19</v>
      </c>
    </row>
    <row r="70" spans="1:10" ht="15" x14ac:dyDescent="0.25">
      <c r="A70" s="15" t="str">
        <f>"Total "&amp;A64</f>
        <v>Total Dues &amp; Memberships - Industry</v>
      </c>
      <c r="B70" s="23"/>
      <c r="C70" s="24"/>
      <c r="D70" s="24"/>
      <c r="E70" s="24"/>
      <c r="F70" s="18">
        <f>SUM(F64:F69)</f>
        <v>78188.459999999992</v>
      </c>
      <c r="G70" s="26"/>
      <c r="H70" s="26"/>
      <c r="I70" s="25"/>
      <c r="J70" s="24"/>
    </row>
    <row r="71" spans="1:10" x14ac:dyDescent="0.25">
      <c r="A71" s="27" t="s">
        <v>338</v>
      </c>
      <c r="B71" s="9">
        <v>202412</v>
      </c>
      <c r="C71" s="10" t="s">
        <v>13</v>
      </c>
      <c r="D71" s="10" t="s">
        <v>170</v>
      </c>
      <c r="E71" s="22" t="s">
        <v>171</v>
      </c>
      <c r="F71" s="11">
        <v>510.99</v>
      </c>
      <c r="G71" s="10" t="s">
        <v>172</v>
      </c>
      <c r="H71" s="10" t="s">
        <v>173</v>
      </c>
      <c r="I71" s="12" t="s">
        <v>174</v>
      </c>
      <c r="J71" s="13" t="s">
        <v>123</v>
      </c>
    </row>
    <row r="72" spans="1:10" x14ac:dyDescent="0.25">
      <c r="A72" s="27" t="str">
        <f>$A$71</f>
        <v>Employee Expenses</v>
      </c>
      <c r="B72" s="9">
        <v>202503</v>
      </c>
      <c r="C72" s="10" t="s">
        <v>13</v>
      </c>
      <c r="D72" s="10" t="s">
        <v>175</v>
      </c>
      <c r="E72" s="22" t="s">
        <v>171</v>
      </c>
      <c r="F72" s="11">
        <v>653.05999999999995</v>
      </c>
      <c r="G72" s="10" t="s">
        <v>172</v>
      </c>
      <c r="H72" s="10" t="s">
        <v>176</v>
      </c>
      <c r="I72" s="12" t="s">
        <v>174</v>
      </c>
      <c r="J72" s="13" t="s">
        <v>123</v>
      </c>
    </row>
    <row r="73" spans="1:10" x14ac:dyDescent="0.25">
      <c r="A73" s="27" t="str">
        <f t="shared" ref="A73:A78" si="3">$A$71</f>
        <v>Employee Expenses</v>
      </c>
      <c r="B73" s="9">
        <v>202504</v>
      </c>
      <c r="C73" s="10" t="s">
        <v>13</v>
      </c>
      <c r="D73" s="10" t="s">
        <v>177</v>
      </c>
      <c r="E73" s="22" t="s">
        <v>171</v>
      </c>
      <c r="F73" s="11">
        <v>714.08</v>
      </c>
      <c r="G73" s="10" t="s">
        <v>172</v>
      </c>
      <c r="H73" s="10" t="s">
        <v>178</v>
      </c>
      <c r="I73" s="12" t="s">
        <v>174</v>
      </c>
      <c r="J73" s="13" t="s">
        <v>123</v>
      </c>
    </row>
    <row r="74" spans="1:10" x14ac:dyDescent="0.25">
      <c r="A74" s="27" t="str">
        <f t="shared" si="3"/>
        <v>Employee Expenses</v>
      </c>
      <c r="B74" s="9">
        <v>202505</v>
      </c>
      <c r="C74" s="10" t="s">
        <v>13</v>
      </c>
      <c r="D74" s="10" t="s">
        <v>179</v>
      </c>
      <c r="E74" s="22" t="s">
        <v>171</v>
      </c>
      <c r="F74" s="11">
        <v>501.50997999999998</v>
      </c>
      <c r="G74" s="10" t="s">
        <v>172</v>
      </c>
      <c r="H74" s="10" t="s">
        <v>180</v>
      </c>
      <c r="I74" s="12" t="s">
        <v>174</v>
      </c>
      <c r="J74" s="13" t="s">
        <v>123</v>
      </c>
    </row>
    <row r="75" spans="1:10" x14ac:dyDescent="0.25">
      <c r="A75" s="27" t="str">
        <f t="shared" si="3"/>
        <v>Employee Expenses</v>
      </c>
      <c r="B75" s="9">
        <v>202506</v>
      </c>
      <c r="C75" s="10" t="s">
        <v>13</v>
      </c>
      <c r="D75" s="10" t="s">
        <v>181</v>
      </c>
      <c r="E75" s="22" t="s">
        <v>171</v>
      </c>
      <c r="F75" s="11">
        <v>764.85</v>
      </c>
      <c r="G75" s="10" t="s">
        <v>172</v>
      </c>
      <c r="H75" s="10" t="s">
        <v>182</v>
      </c>
      <c r="I75" s="12" t="s">
        <v>174</v>
      </c>
      <c r="J75" s="13" t="s">
        <v>123</v>
      </c>
    </row>
    <row r="76" spans="1:10" x14ac:dyDescent="0.25">
      <c r="A76" s="27" t="str">
        <f t="shared" si="3"/>
        <v>Employee Expenses</v>
      </c>
      <c r="B76" s="9">
        <v>202506</v>
      </c>
      <c r="C76" s="10" t="s">
        <v>13</v>
      </c>
      <c r="D76" s="10" t="s">
        <v>147</v>
      </c>
      <c r="E76" s="22" t="s">
        <v>171</v>
      </c>
      <c r="F76" s="11">
        <v>1088.96001</v>
      </c>
      <c r="G76" s="10" t="s">
        <v>46</v>
      </c>
      <c r="H76" s="10" t="s">
        <v>47</v>
      </c>
      <c r="I76" s="14" t="s">
        <v>61</v>
      </c>
      <c r="J76" s="13" t="s">
        <v>123</v>
      </c>
    </row>
    <row r="77" spans="1:10" x14ac:dyDescent="0.25">
      <c r="A77" s="27" t="str">
        <f t="shared" si="3"/>
        <v>Employee Expenses</v>
      </c>
      <c r="B77" s="9">
        <v>202508</v>
      </c>
      <c r="C77" s="10" t="s">
        <v>13</v>
      </c>
      <c r="D77" s="10" t="s">
        <v>183</v>
      </c>
      <c r="E77" s="22" t="s">
        <v>171</v>
      </c>
      <c r="F77" s="11">
        <v>969.24998999999991</v>
      </c>
      <c r="G77" s="10" t="s">
        <v>172</v>
      </c>
      <c r="H77" s="13" t="s">
        <v>184</v>
      </c>
      <c r="I77" s="12" t="s">
        <v>174</v>
      </c>
      <c r="J77" s="13" t="s">
        <v>123</v>
      </c>
    </row>
    <row r="78" spans="1:10" x14ac:dyDescent="0.25">
      <c r="A78" s="27" t="str">
        <f t="shared" si="3"/>
        <v>Employee Expenses</v>
      </c>
      <c r="B78" s="13" t="s">
        <v>61</v>
      </c>
      <c r="C78" s="13" t="s">
        <v>61</v>
      </c>
      <c r="D78" s="13" t="s">
        <v>61</v>
      </c>
      <c r="E78" s="13" t="s">
        <v>61</v>
      </c>
      <c r="F78" s="11">
        <v>-5012.5499799999989</v>
      </c>
      <c r="G78" s="10" t="s">
        <v>62</v>
      </c>
      <c r="H78" s="13" t="s">
        <v>61</v>
      </c>
      <c r="I78" s="14" t="s">
        <v>61</v>
      </c>
      <c r="J78" s="13" t="s">
        <v>63</v>
      </c>
    </row>
    <row r="79" spans="1:10" ht="15" x14ac:dyDescent="0.25">
      <c r="A79" s="15" t="str">
        <f>"Total "&amp;A78</f>
        <v>Total Employee Expenses</v>
      </c>
      <c r="B79" s="23"/>
      <c r="C79" s="24"/>
      <c r="D79" s="24"/>
      <c r="E79" s="24"/>
      <c r="F79" s="18">
        <f>SUM(F71:F78)</f>
        <v>190.15000000000146</v>
      </c>
      <c r="G79" s="26"/>
      <c r="H79" s="26"/>
      <c r="I79" s="25"/>
      <c r="J79" s="24"/>
    </row>
    <row r="80" spans="1:10" x14ac:dyDescent="0.25">
      <c r="A80" s="27" t="s">
        <v>339</v>
      </c>
      <c r="B80" s="9">
        <v>202409</v>
      </c>
      <c r="C80" s="10" t="s">
        <v>13</v>
      </c>
      <c r="D80" s="10" t="s">
        <v>185</v>
      </c>
      <c r="E80" s="22" t="s">
        <v>186</v>
      </c>
      <c r="F80" s="11">
        <v>1270.3899999999999</v>
      </c>
      <c r="G80" s="13" t="s">
        <v>187</v>
      </c>
      <c r="H80" s="13" t="s">
        <v>188</v>
      </c>
      <c r="I80" s="12" t="s">
        <v>189</v>
      </c>
      <c r="J80" s="13" t="s">
        <v>60</v>
      </c>
    </row>
    <row r="81" spans="1:10" x14ac:dyDescent="0.25">
      <c r="A81" s="27" t="str">
        <f>A80</f>
        <v>Materials &amp; Supplies (including Postage)</v>
      </c>
      <c r="B81" s="9">
        <v>202412</v>
      </c>
      <c r="C81" s="10" t="s">
        <v>13</v>
      </c>
      <c r="D81" s="10" t="s">
        <v>170</v>
      </c>
      <c r="E81" s="22" t="s">
        <v>190</v>
      </c>
      <c r="F81" s="11">
        <v>855.17998999999998</v>
      </c>
      <c r="G81" s="13" t="s">
        <v>191</v>
      </c>
      <c r="H81" s="13" t="s">
        <v>192</v>
      </c>
      <c r="I81" s="12" t="s">
        <v>193</v>
      </c>
      <c r="J81" s="13" t="s">
        <v>146</v>
      </c>
    </row>
    <row r="82" spans="1:10" x14ac:dyDescent="0.25">
      <c r="A82" s="27" t="str">
        <f t="shared" ref="A82:A90" si="4">A81</f>
        <v>Materials &amp; Supplies (including Postage)</v>
      </c>
      <c r="B82" s="9">
        <v>202412</v>
      </c>
      <c r="C82" s="10" t="s">
        <v>13</v>
      </c>
      <c r="D82" s="10" t="s">
        <v>194</v>
      </c>
      <c r="E82" s="22" t="s">
        <v>190</v>
      </c>
      <c r="F82" s="11">
        <v>992.05</v>
      </c>
      <c r="G82" s="13" t="s">
        <v>195</v>
      </c>
      <c r="H82" s="13" t="s">
        <v>196</v>
      </c>
      <c r="I82" s="12" t="s">
        <v>197</v>
      </c>
      <c r="J82" s="13" t="s">
        <v>49</v>
      </c>
    </row>
    <row r="83" spans="1:10" x14ac:dyDescent="0.25">
      <c r="A83" s="27" t="str">
        <f t="shared" si="4"/>
        <v>Materials &amp; Supplies (including Postage)</v>
      </c>
      <c r="B83" s="9">
        <v>202412</v>
      </c>
      <c r="C83" s="10" t="s">
        <v>13</v>
      </c>
      <c r="D83" s="10" t="s">
        <v>198</v>
      </c>
      <c r="E83" s="22" t="s">
        <v>190</v>
      </c>
      <c r="F83" s="11">
        <v>5321.12</v>
      </c>
      <c r="G83" s="13" t="s">
        <v>199</v>
      </c>
      <c r="H83" s="13" t="s">
        <v>200</v>
      </c>
      <c r="I83" s="12" t="s">
        <v>201</v>
      </c>
      <c r="J83" s="13" t="s">
        <v>49</v>
      </c>
    </row>
    <row r="84" spans="1:10" x14ac:dyDescent="0.25">
      <c r="A84" s="27" t="str">
        <f t="shared" si="4"/>
        <v>Materials &amp; Supplies (including Postage)</v>
      </c>
      <c r="B84" s="9">
        <v>202412</v>
      </c>
      <c r="C84" s="10" t="s">
        <v>13</v>
      </c>
      <c r="D84" s="10" t="s">
        <v>202</v>
      </c>
      <c r="E84" s="22" t="s">
        <v>186</v>
      </c>
      <c r="F84" s="11">
        <v>986.56999999999994</v>
      </c>
      <c r="G84" s="13" t="s">
        <v>203</v>
      </c>
      <c r="H84" s="13" t="s">
        <v>204</v>
      </c>
      <c r="I84" s="12" t="s">
        <v>205</v>
      </c>
      <c r="J84" s="13" t="s">
        <v>146</v>
      </c>
    </row>
    <row r="85" spans="1:10" x14ac:dyDescent="0.25">
      <c r="A85" s="27" t="str">
        <f t="shared" si="4"/>
        <v>Materials &amp; Supplies (including Postage)</v>
      </c>
      <c r="B85" s="9">
        <v>202412</v>
      </c>
      <c r="C85" s="10" t="s">
        <v>13</v>
      </c>
      <c r="D85" s="10" t="s">
        <v>206</v>
      </c>
      <c r="E85" s="22" t="s">
        <v>190</v>
      </c>
      <c r="F85" s="11">
        <v>531.73</v>
      </c>
      <c r="G85" s="10" t="s">
        <v>46</v>
      </c>
      <c r="H85" s="10" t="s">
        <v>47</v>
      </c>
      <c r="I85" s="14" t="s">
        <v>61</v>
      </c>
      <c r="J85" s="13" t="s">
        <v>49</v>
      </c>
    </row>
    <row r="86" spans="1:10" x14ac:dyDescent="0.25">
      <c r="A86" s="27" t="str">
        <f t="shared" si="4"/>
        <v>Materials &amp; Supplies (including Postage)</v>
      </c>
      <c r="B86" s="9">
        <v>202501</v>
      </c>
      <c r="C86" s="10" t="s">
        <v>13</v>
      </c>
      <c r="D86" s="10" t="s">
        <v>207</v>
      </c>
      <c r="E86" s="22" t="s">
        <v>208</v>
      </c>
      <c r="F86" s="11">
        <v>586.66</v>
      </c>
      <c r="G86" s="10" t="s">
        <v>46</v>
      </c>
      <c r="H86" s="10" t="s">
        <v>47</v>
      </c>
      <c r="I86" s="14" t="s">
        <v>61</v>
      </c>
      <c r="J86" s="13" t="s">
        <v>60</v>
      </c>
    </row>
    <row r="87" spans="1:10" x14ac:dyDescent="0.25">
      <c r="A87" s="27" t="str">
        <f t="shared" si="4"/>
        <v>Materials &amp; Supplies (including Postage)</v>
      </c>
      <c r="B87" s="9">
        <v>202502</v>
      </c>
      <c r="C87" s="10" t="s">
        <v>13</v>
      </c>
      <c r="D87" s="10" t="s">
        <v>209</v>
      </c>
      <c r="E87" s="22" t="s">
        <v>210</v>
      </c>
      <c r="F87" s="11">
        <v>20420.45</v>
      </c>
      <c r="G87" s="13" t="s">
        <v>211</v>
      </c>
      <c r="H87" s="13" t="s">
        <v>212</v>
      </c>
      <c r="I87" s="12" t="s">
        <v>213</v>
      </c>
      <c r="J87" s="13" t="s">
        <v>146</v>
      </c>
    </row>
    <row r="88" spans="1:10" x14ac:dyDescent="0.25">
      <c r="A88" s="27" t="str">
        <f t="shared" si="4"/>
        <v>Materials &amp; Supplies (including Postage)</v>
      </c>
      <c r="B88" s="9">
        <v>202506</v>
      </c>
      <c r="C88" s="10" t="s">
        <v>13</v>
      </c>
      <c r="D88" s="10" t="s">
        <v>148</v>
      </c>
      <c r="E88" s="22" t="s">
        <v>190</v>
      </c>
      <c r="F88" s="11">
        <v>3097.16</v>
      </c>
      <c r="G88" s="10" t="s">
        <v>46</v>
      </c>
      <c r="H88" s="10" t="s">
        <v>47</v>
      </c>
      <c r="I88" s="14" t="s">
        <v>61</v>
      </c>
      <c r="J88" s="13" t="s">
        <v>146</v>
      </c>
    </row>
    <row r="89" spans="1:10" x14ac:dyDescent="0.25">
      <c r="A89" s="27" t="str">
        <f t="shared" si="4"/>
        <v>Materials &amp; Supplies (including Postage)</v>
      </c>
      <c r="B89" s="9">
        <v>202508</v>
      </c>
      <c r="C89" s="10" t="s">
        <v>13</v>
      </c>
      <c r="D89" s="10" t="s">
        <v>214</v>
      </c>
      <c r="E89" s="22" t="s">
        <v>208</v>
      </c>
      <c r="F89" s="11">
        <v>588.40394000000003</v>
      </c>
      <c r="G89" s="13" t="s">
        <v>215</v>
      </c>
      <c r="H89" s="13" t="s">
        <v>216</v>
      </c>
      <c r="I89" s="12" t="s">
        <v>217</v>
      </c>
      <c r="J89" s="13" t="s">
        <v>60</v>
      </c>
    </row>
    <row r="90" spans="1:10" x14ac:dyDescent="0.25">
      <c r="A90" s="27" t="str">
        <f t="shared" si="4"/>
        <v>Materials &amp; Supplies (including Postage)</v>
      </c>
      <c r="B90" s="13" t="s">
        <v>61</v>
      </c>
      <c r="C90" s="13" t="s">
        <v>61</v>
      </c>
      <c r="D90" s="13" t="s">
        <v>61</v>
      </c>
      <c r="E90" s="13" t="s">
        <v>61</v>
      </c>
      <c r="F90" s="11">
        <v>-63292.223930000051</v>
      </c>
      <c r="G90" s="10" t="s">
        <v>62</v>
      </c>
      <c r="H90" s="13" t="s">
        <v>61</v>
      </c>
      <c r="I90" s="14" t="s">
        <v>61</v>
      </c>
      <c r="J90" s="13" t="s">
        <v>63</v>
      </c>
    </row>
    <row r="91" spans="1:10" x14ac:dyDescent="0.25">
      <c r="A91" s="27" t="str">
        <f>$A$80</f>
        <v>Materials &amp; Supplies (including Postage)</v>
      </c>
      <c r="B91" s="13" t="s">
        <v>61</v>
      </c>
      <c r="C91" s="13" t="s">
        <v>61</v>
      </c>
      <c r="D91" s="13" t="s">
        <v>61</v>
      </c>
      <c r="E91" s="13" t="s">
        <v>61</v>
      </c>
      <c r="F91" s="11">
        <v>375.53</v>
      </c>
      <c r="G91" s="10" t="s">
        <v>62</v>
      </c>
      <c r="H91" s="13" t="s">
        <v>61</v>
      </c>
      <c r="I91" s="14" t="s">
        <v>61</v>
      </c>
      <c r="J91" s="13" t="s">
        <v>19</v>
      </c>
    </row>
    <row r="92" spans="1:10" ht="15" x14ac:dyDescent="0.25">
      <c r="A92" s="15" t="str">
        <f>"Total "&amp;A91</f>
        <v>Total Materials &amp; Supplies (including Postage)</v>
      </c>
      <c r="B92" s="23"/>
      <c r="C92" s="24"/>
      <c r="D92" s="24"/>
      <c r="E92" s="24"/>
      <c r="F92" s="28">
        <f>SUM(F80:F91)</f>
        <v>-28266.980000000061</v>
      </c>
      <c r="G92" s="26"/>
      <c r="H92" s="26"/>
      <c r="I92" s="25"/>
      <c r="J92" s="24"/>
    </row>
    <row r="93" spans="1:10" x14ac:dyDescent="0.25">
      <c r="A93" s="8" t="s">
        <v>340</v>
      </c>
      <c r="B93" s="9">
        <v>202409</v>
      </c>
      <c r="C93" s="10" t="s">
        <v>13</v>
      </c>
      <c r="D93" s="10" t="s">
        <v>185</v>
      </c>
      <c r="E93" s="10" t="s">
        <v>218</v>
      </c>
      <c r="F93" s="11">
        <v>2534.2479499999999</v>
      </c>
      <c r="G93" s="10" t="s">
        <v>219</v>
      </c>
      <c r="H93" s="10" t="s">
        <v>220</v>
      </c>
      <c r="I93" s="12" t="s">
        <v>221</v>
      </c>
      <c r="J93" s="13" t="s">
        <v>60</v>
      </c>
    </row>
    <row r="94" spans="1:10" x14ac:dyDescent="0.25">
      <c r="A94" s="8" t="str">
        <f>$A$93</f>
        <v>Miscellaneous</v>
      </c>
      <c r="B94" s="9">
        <v>202409</v>
      </c>
      <c r="C94" s="10" t="s">
        <v>13</v>
      </c>
      <c r="D94" s="10" t="s">
        <v>222</v>
      </c>
      <c r="E94" s="10" t="s">
        <v>223</v>
      </c>
      <c r="F94" s="29">
        <v>804.16</v>
      </c>
      <c r="G94" s="10" t="s">
        <v>46</v>
      </c>
      <c r="H94" s="13" t="s">
        <v>61</v>
      </c>
      <c r="I94" s="14" t="s">
        <v>61</v>
      </c>
      <c r="J94" s="13" t="s">
        <v>146</v>
      </c>
    </row>
    <row r="95" spans="1:10" x14ac:dyDescent="0.25">
      <c r="A95" s="8" t="str">
        <f t="shared" ref="A95:A138" si="5">$A$93</f>
        <v>Miscellaneous</v>
      </c>
      <c r="B95" s="9">
        <v>202410</v>
      </c>
      <c r="C95" s="10" t="s">
        <v>44</v>
      </c>
      <c r="D95" s="10" t="s">
        <v>224</v>
      </c>
      <c r="E95" s="10" t="s">
        <v>225</v>
      </c>
      <c r="F95" s="29">
        <v>1012.25</v>
      </c>
      <c r="G95" s="10" t="s">
        <v>226</v>
      </c>
      <c r="H95" s="10" t="s">
        <v>227</v>
      </c>
      <c r="I95" s="12" t="s">
        <v>228</v>
      </c>
      <c r="J95" s="13" t="s">
        <v>60</v>
      </c>
    </row>
    <row r="96" spans="1:10" x14ac:dyDescent="0.25">
      <c r="A96" s="8" t="str">
        <f t="shared" si="5"/>
        <v>Miscellaneous</v>
      </c>
      <c r="B96" s="9">
        <v>202410</v>
      </c>
      <c r="C96" s="10" t="s">
        <v>13</v>
      </c>
      <c r="D96" s="10" t="s">
        <v>229</v>
      </c>
      <c r="E96" s="10" t="s">
        <v>218</v>
      </c>
      <c r="F96" s="29">
        <v>773.7</v>
      </c>
      <c r="G96" s="10" t="s">
        <v>230</v>
      </c>
      <c r="H96" s="10" t="s">
        <v>231</v>
      </c>
      <c r="I96" s="14" t="s">
        <v>232</v>
      </c>
      <c r="J96" s="13" t="s">
        <v>60</v>
      </c>
    </row>
    <row r="97" spans="1:10" x14ac:dyDescent="0.25">
      <c r="A97" s="8" t="str">
        <f t="shared" si="5"/>
        <v>Miscellaneous</v>
      </c>
      <c r="B97" s="9">
        <v>202410</v>
      </c>
      <c r="C97" s="10" t="s">
        <v>13</v>
      </c>
      <c r="D97" s="10" t="s">
        <v>233</v>
      </c>
      <c r="E97" s="10" t="s">
        <v>234</v>
      </c>
      <c r="F97" s="29">
        <v>105601.48</v>
      </c>
      <c r="G97" s="10" t="s">
        <v>46</v>
      </c>
      <c r="H97" s="10" t="s">
        <v>47</v>
      </c>
      <c r="I97" s="14" t="s">
        <v>61</v>
      </c>
      <c r="J97" s="13" t="s">
        <v>60</v>
      </c>
    </row>
    <row r="98" spans="1:10" x14ac:dyDescent="0.25">
      <c r="A98" s="8" t="str">
        <f t="shared" si="5"/>
        <v>Miscellaneous</v>
      </c>
      <c r="B98" s="9">
        <v>202410</v>
      </c>
      <c r="C98" s="10" t="s">
        <v>13</v>
      </c>
      <c r="D98" s="10" t="s">
        <v>235</v>
      </c>
      <c r="E98" s="10" t="s">
        <v>236</v>
      </c>
      <c r="F98" s="29">
        <v>1144</v>
      </c>
      <c r="G98" s="10" t="s">
        <v>46</v>
      </c>
      <c r="H98" s="10" t="s">
        <v>47</v>
      </c>
      <c r="I98" s="14" t="s">
        <v>61</v>
      </c>
      <c r="J98" s="13" t="s">
        <v>237</v>
      </c>
    </row>
    <row r="99" spans="1:10" x14ac:dyDescent="0.25">
      <c r="A99" s="8" t="str">
        <f t="shared" si="5"/>
        <v>Miscellaneous</v>
      </c>
      <c r="B99" s="9">
        <v>202410</v>
      </c>
      <c r="C99" s="10" t="s">
        <v>13</v>
      </c>
      <c r="D99" s="10" t="s">
        <v>238</v>
      </c>
      <c r="E99" s="10" t="s">
        <v>223</v>
      </c>
      <c r="F99" s="29">
        <v>554.61</v>
      </c>
      <c r="G99" s="10" t="s">
        <v>46</v>
      </c>
      <c r="H99" s="10" t="s">
        <v>47</v>
      </c>
      <c r="I99" s="14" t="s">
        <v>61</v>
      </c>
      <c r="J99" s="13" t="s">
        <v>146</v>
      </c>
    </row>
    <row r="100" spans="1:10" x14ac:dyDescent="0.25">
      <c r="A100" s="8" t="str">
        <f t="shared" si="5"/>
        <v>Miscellaneous</v>
      </c>
      <c r="B100" s="9">
        <v>202411</v>
      </c>
      <c r="C100" s="10" t="s">
        <v>13</v>
      </c>
      <c r="D100" s="10" t="s">
        <v>239</v>
      </c>
      <c r="E100" s="10" t="s">
        <v>218</v>
      </c>
      <c r="F100" s="29">
        <v>1460.23</v>
      </c>
      <c r="G100" s="13" t="s">
        <v>230</v>
      </c>
      <c r="H100" s="13" t="s">
        <v>240</v>
      </c>
      <c r="I100" s="14" t="s">
        <v>241</v>
      </c>
      <c r="J100" s="13" t="s">
        <v>60</v>
      </c>
    </row>
    <row r="101" spans="1:10" x14ac:dyDescent="0.25">
      <c r="A101" s="8" t="str">
        <f t="shared" si="5"/>
        <v>Miscellaneous</v>
      </c>
      <c r="B101" s="9">
        <v>202411</v>
      </c>
      <c r="C101" s="10" t="s">
        <v>13</v>
      </c>
      <c r="D101" s="10" t="s">
        <v>242</v>
      </c>
      <c r="E101" s="10" t="s">
        <v>234</v>
      </c>
      <c r="F101" s="29">
        <v>1216.67</v>
      </c>
      <c r="G101" s="10" t="s">
        <v>46</v>
      </c>
      <c r="H101" s="10" t="s">
        <v>47</v>
      </c>
      <c r="I101" s="14" t="s">
        <v>61</v>
      </c>
      <c r="J101" s="13" t="s">
        <v>141</v>
      </c>
    </row>
    <row r="102" spans="1:10" x14ac:dyDescent="0.25">
      <c r="A102" s="8" t="str">
        <f t="shared" si="5"/>
        <v>Miscellaneous</v>
      </c>
      <c r="B102" s="9">
        <v>202412</v>
      </c>
      <c r="C102" s="10" t="s">
        <v>13</v>
      </c>
      <c r="D102" s="10" t="s">
        <v>243</v>
      </c>
      <c r="E102" s="10" t="s">
        <v>218</v>
      </c>
      <c r="F102" s="29">
        <v>651.49</v>
      </c>
      <c r="G102" s="13" t="s">
        <v>230</v>
      </c>
      <c r="H102" s="13" t="s">
        <v>244</v>
      </c>
      <c r="I102" s="14" t="s">
        <v>245</v>
      </c>
      <c r="J102" s="13" t="s">
        <v>60</v>
      </c>
    </row>
    <row r="103" spans="1:10" x14ac:dyDescent="0.25">
      <c r="A103" s="8" t="str">
        <f t="shared" si="5"/>
        <v>Miscellaneous</v>
      </c>
      <c r="B103" s="9">
        <v>202412</v>
      </c>
      <c r="C103" s="10" t="s">
        <v>13</v>
      </c>
      <c r="D103" s="10" t="s">
        <v>136</v>
      </c>
      <c r="E103" s="10" t="s">
        <v>225</v>
      </c>
      <c r="F103" s="29">
        <v>2080</v>
      </c>
      <c r="G103" s="10" t="s">
        <v>246</v>
      </c>
      <c r="H103" s="10" t="s">
        <v>247</v>
      </c>
      <c r="I103" s="12" t="s">
        <v>248</v>
      </c>
      <c r="J103" s="13" t="s">
        <v>60</v>
      </c>
    </row>
    <row r="104" spans="1:10" x14ac:dyDescent="0.25">
      <c r="A104" s="8" t="str">
        <f t="shared" si="5"/>
        <v>Miscellaneous</v>
      </c>
      <c r="B104" s="9">
        <v>202412</v>
      </c>
      <c r="C104" s="10" t="s">
        <v>13</v>
      </c>
      <c r="D104" s="10" t="s">
        <v>249</v>
      </c>
      <c r="E104" s="10" t="s">
        <v>223</v>
      </c>
      <c r="F104" s="29">
        <v>844.97</v>
      </c>
      <c r="G104" s="10" t="s">
        <v>46</v>
      </c>
      <c r="H104" s="10" t="s">
        <v>47</v>
      </c>
      <c r="I104" s="14" t="s">
        <v>61</v>
      </c>
      <c r="J104" s="13" t="s">
        <v>146</v>
      </c>
    </row>
    <row r="105" spans="1:10" x14ac:dyDescent="0.25">
      <c r="A105" s="8" t="str">
        <f t="shared" si="5"/>
        <v>Miscellaneous</v>
      </c>
      <c r="B105" s="9">
        <v>202412</v>
      </c>
      <c r="C105" s="10" t="s">
        <v>13</v>
      </c>
      <c r="D105" s="10" t="s">
        <v>242</v>
      </c>
      <c r="E105" s="10" t="s">
        <v>234</v>
      </c>
      <c r="F105" s="29">
        <v>1216.67</v>
      </c>
      <c r="G105" s="10" t="s">
        <v>46</v>
      </c>
      <c r="H105" s="10" t="s">
        <v>47</v>
      </c>
      <c r="I105" s="14" t="s">
        <v>61</v>
      </c>
      <c r="J105" s="13" t="s">
        <v>141</v>
      </c>
    </row>
    <row r="106" spans="1:10" x14ac:dyDescent="0.25">
      <c r="A106" s="8" t="str">
        <f t="shared" si="5"/>
        <v>Miscellaneous</v>
      </c>
      <c r="B106" s="9">
        <v>202501</v>
      </c>
      <c r="C106" s="10" t="s">
        <v>44</v>
      </c>
      <c r="D106" s="10" t="s">
        <v>250</v>
      </c>
      <c r="E106" s="10" t="s">
        <v>225</v>
      </c>
      <c r="F106" s="29">
        <v>2295.06</v>
      </c>
      <c r="G106" s="10" t="s">
        <v>251</v>
      </c>
      <c r="H106" s="10" t="s">
        <v>252</v>
      </c>
      <c r="I106" s="12" t="s">
        <v>253</v>
      </c>
      <c r="J106" s="13" t="s">
        <v>60</v>
      </c>
    </row>
    <row r="107" spans="1:10" x14ac:dyDescent="0.25">
      <c r="A107" s="8" t="str">
        <f t="shared" si="5"/>
        <v>Miscellaneous</v>
      </c>
      <c r="B107" s="9">
        <v>202501</v>
      </c>
      <c r="C107" s="10" t="s">
        <v>13</v>
      </c>
      <c r="D107" s="10" t="s">
        <v>254</v>
      </c>
      <c r="E107" s="10" t="s">
        <v>218</v>
      </c>
      <c r="F107" s="29">
        <v>685.18</v>
      </c>
      <c r="G107" s="10" t="s">
        <v>230</v>
      </c>
      <c r="H107" s="10" t="s">
        <v>255</v>
      </c>
      <c r="I107" s="14" t="s">
        <v>256</v>
      </c>
      <c r="J107" s="13" t="s">
        <v>60</v>
      </c>
    </row>
    <row r="108" spans="1:10" x14ac:dyDescent="0.25">
      <c r="A108" s="8" t="str">
        <f t="shared" si="5"/>
        <v>Miscellaneous</v>
      </c>
      <c r="B108" s="9">
        <v>202501</v>
      </c>
      <c r="C108" s="10" t="s">
        <v>13</v>
      </c>
      <c r="D108" s="10" t="s">
        <v>242</v>
      </c>
      <c r="E108" s="10" t="s">
        <v>234</v>
      </c>
      <c r="F108" s="29">
        <v>1216.67</v>
      </c>
      <c r="G108" s="10" t="s">
        <v>46</v>
      </c>
      <c r="H108" s="10" t="s">
        <v>47</v>
      </c>
      <c r="I108" s="14" t="s">
        <v>61</v>
      </c>
      <c r="J108" s="13" t="s">
        <v>141</v>
      </c>
    </row>
    <row r="109" spans="1:10" x14ac:dyDescent="0.25">
      <c r="A109" s="8" t="str">
        <f t="shared" si="5"/>
        <v>Miscellaneous</v>
      </c>
      <c r="B109" s="9">
        <v>202502</v>
      </c>
      <c r="C109" s="10" t="s">
        <v>13</v>
      </c>
      <c r="D109" s="10" t="s">
        <v>257</v>
      </c>
      <c r="E109" s="10" t="s">
        <v>218</v>
      </c>
      <c r="F109" s="29">
        <v>1269.1099999999999</v>
      </c>
      <c r="G109" s="13" t="s">
        <v>230</v>
      </c>
      <c r="H109" s="13" t="s">
        <v>258</v>
      </c>
      <c r="I109" s="12" t="s">
        <v>259</v>
      </c>
      <c r="J109" s="13" t="s">
        <v>60</v>
      </c>
    </row>
    <row r="110" spans="1:10" x14ac:dyDescent="0.25">
      <c r="A110" s="8" t="str">
        <f t="shared" si="5"/>
        <v>Miscellaneous</v>
      </c>
      <c r="B110" s="9">
        <v>202502</v>
      </c>
      <c r="C110" s="10" t="s">
        <v>13</v>
      </c>
      <c r="D110" s="10" t="s">
        <v>260</v>
      </c>
      <c r="E110" s="10" t="s">
        <v>261</v>
      </c>
      <c r="F110" s="29">
        <v>762</v>
      </c>
      <c r="G110" s="13" t="s">
        <v>262</v>
      </c>
      <c r="H110" s="13" t="s">
        <v>263</v>
      </c>
      <c r="I110" s="12" t="s">
        <v>264</v>
      </c>
      <c r="J110" s="13" t="s">
        <v>142</v>
      </c>
    </row>
    <row r="111" spans="1:10" x14ac:dyDescent="0.25">
      <c r="A111" s="8" t="str">
        <f t="shared" si="5"/>
        <v>Miscellaneous</v>
      </c>
      <c r="B111" s="9">
        <v>202502</v>
      </c>
      <c r="C111" s="10" t="s">
        <v>13</v>
      </c>
      <c r="D111" s="10" t="s">
        <v>242</v>
      </c>
      <c r="E111" s="10" t="s">
        <v>234</v>
      </c>
      <c r="F111" s="29">
        <v>1220</v>
      </c>
      <c r="G111" s="10" t="s">
        <v>46</v>
      </c>
      <c r="H111" s="10" t="s">
        <v>47</v>
      </c>
      <c r="I111" s="14" t="s">
        <v>61</v>
      </c>
      <c r="J111" s="13" t="s">
        <v>141</v>
      </c>
    </row>
    <row r="112" spans="1:10" x14ac:dyDescent="0.25">
      <c r="A112" s="8" t="str">
        <f t="shared" si="5"/>
        <v>Miscellaneous</v>
      </c>
      <c r="B112" s="9">
        <v>202503</v>
      </c>
      <c r="C112" s="10" t="s">
        <v>13</v>
      </c>
      <c r="D112" s="10" t="s">
        <v>265</v>
      </c>
      <c r="E112" s="10" t="s">
        <v>225</v>
      </c>
      <c r="F112" s="29">
        <v>1491</v>
      </c>
      <c r="G112" s="10" t="s">
        <v>46</v>
      </c>
      <c r="H112" s="10" t="s">
        <v>47</v>
      </c>
      <c r="I112" s="14" t="s">
        <v>61</v>
      </c>
      <c r="J112" s="13" t="s">
        <v>60</v>
      </c>
    </row>
    <row r="113" spans="1:10" x14ac:dyDescent="0.25">
      <c r="A113" s="8" t="str">
        <f t="shared" si="5"/>
        <v>Miscellaneous</v>
      </c>
      <c r="B113" s="9">
        <v>202503</v>
      </c>
      <c r="C113" s="10" t="s">
        <v>13</v>
      </c>
      <c r="D113" s="10" t="s">
        <v>266</v>
      </c>
      <c r="E113" s="10" t="s">
        <v>218</v>
      </c>
      <c r="F113" s="29">
        <v>989.21513000000004</v>
      </c>
      <c r="G113" s="13" t="s">
        <v>230</v>
      </c>
      <c r="H113" s="13" t="s">
        <v>267</v>
      </c>
      <c r="I113" s="12" t="s">
        <v>268</v>
      </c>
      <c r="J113" s="13" t="s">
        <v>60</v>
      </c>
    </row>
    <row r="114" spans="1:10" x14ac:dyDescent="0.25">
      <c r="A114" s="8" t="str">
        <f t="shared" si="5"/>
        <v>Miscellaneous</v>
      </c>
      <c r="B114" s="9">
        <v>202503</v>
      </c>
      <c r="C114" s="10" t="s">
        <v>13</v>
      </c>
      <c r="D114" s="10" t="s">
        <v>242</v>
      </c>
      <c r="E114" s="10" t="s">
        <v>234</v>
      </c>
      <c r="F114" s="29">
        <v>1220</v>
      </c>
      <c r="G114" s="10" t="s">
        <v>46</v>
      </c>
      <c r="H114" s="10" t="s">
        <v>47</v>
      </c>
      <c r="I114" s="14" t="s">
        <v>61</v>
      </c>
      <c r="J114" s="13" t="s">
        <v>141</v>
      </c>
    </row>
    <row r="115" spans="1:10" x14ac:dyDescent="0.25">
      <c r="A115" s="8" t="str">
        <f t="shared" si="5"/>
        <v>Miscellaneous</v>
      </c>
      <c r="B115" s="9">
        <v>202504</v>
      </c>
      <c r="C115" s="10" t="s">
        <v>13</v>
      </c>
      <c r="D115" s="10" t="s">
        <v>269</v>
      </c>
      <c r="E115" s="10" t="s">
        <v>218</v>
      </c>
      <c r="F115" s="29">
        <v>759.16828999999996</v>
      </c>
      <c r="G115" s="10" t="s">
        <v>230</v>
      </c>
      <c r="H115" s="13" t="s">
        <v>270</v>
      </c>
      <c r="I115" s="12" t="s">
        <v>271</v>
      </c>
      <c r="J115" s="13" t="s">
        <v>60</v>
      </c>
    </row>
    <row r="116" spans="1:10" x14ac:dyDescent="0.25">
      <c r="A116" s="8" t="str">
        <f t="shared" si="5"/>
        <v>Miscellaneous</v>
      </c>
      <c r="B116" s="9">
        <v>202504</v>
      </c>
      <c r="C116" s="10" t="s">
        <v>13</v>
      </c>
      <c r="D116" s="10" t="s">
        <v>242</v>
      </c>
      <c r="E116" s="10" t="s">
        <v>234</v>
      </c>
      <c r="F116" s="29">
        <v>1220</v>
      </c>
      <c r="G116" s="10" t="s">
        <v>46</v>
      </c>
      <c r="H116" s="10" t="s">
        <v>47</v>
      </c>
      <c r="I116" s="14" t="s">
        <v>61</v>
      </c>
      <c r="J116" s="13" t="s">
        <v>141</v>
      </c>
    </row>
    <row r="117" spans="1:10" x14ac:dyDescent="0.25">
      <c r="A117" s="8" t="str">
        <f t="shared" si="5"/>
        <v>Miscellaneous</v>
      </c>
      <c r="B117" s="9">
        <v>202505</v>
      </c>
      <c r="C117" s="10" t="s">
        <v>13</v>
      </c>
      <c r="D117" s="10" t="s">
        <v>272</v>
      </c>
      <c r="E117" s="10" t="s">
        <v>218</v>
      </c>
      <c r="F117" s="29">
        <v>862.69</v>
      </c>
      <c r="G117" s="10" t="s">
        <v>230</v>
      </c>
      <c r="H117" s="10" t="s">
        <v>273</v>
      </c>
      <c r="I117" s="12" t="s">
        <v>274</v>
      </c>
      <c r="J117" s="13" t="s">
        <v>60</v>
      </c>
    </row>
    <row r="118" spans="1:10" x14ac:dyDescent="0.25">
      <c r="A118" s="8" t="str">
        <f t="shared" si="5"/>
        <v>Miscellaneous</v>
      </c>
      <c r="B118" s="9">
        <v>202505</v>
      </c>
      <c r="C118" s="10" t="s">
        <v>13</v>
      </c>
      <c r="D118" s="10" t="s">
        <v>275</v>
      </c>
      <c r="E118" s="10" t="s">
        <v>218</v>
      </c>
      <c r="F118" s="29">
        <v>965.58515999999997</v>
      </c>
      <c r="G118" s="10" t="s">
        <v>219</v>
      </c>
      <c r="H118" s="10" t="s">
        <v>276</v>
      </c>
      <c r="I118" s="12" t="s">
        <v>277</v>
      </c>
      <c r="J118" s="13" t="s">
        <v>60</v>
      </c>
    </row>
    <row r="119" spans="1:10" x14ac:dyDescent="0.25">
      <c r="A119" s="8" t="str">
        <f t="shared" si="5"/>
        <v>Miscellaneous</v>
      </c>
      <c r="B119" s="9">
        <v>202505</v>
      </c>
      <c r="C119" s="10" t="s">
        <v>13</v>
      </c>
      <c r="D119" s="10" t="s">
        <v>179</v>
      </c>
      <c r="E119" s="10" t="s">
        <v>278</v>
      </c>
      <c r="F119" s="29">
        <v>3203.52</v>
      </c>
      <c r="G119" s="10" t="s">
        <v>279</v>
      </c>
      <c r="H119" s="10" t="s">
        <v>280</v>
      </c>
      <c r="I119" s="12" t="s">
        <v>281</v>
      </c>
      <c r="J119" s="13" t="s">
        <v>60</v>
      </c>
    </row>
    <row r="120" spans="1:10" x14ac:dyDescent="0.25">
      <c r="A120" s="8" t="str">
        <f t="shared" si="5"/>
        <v>Miscellaneous</v>
      </c>
      <c r="B120" s="9">
        <v>202505</v>
      </c>
      <c r="C120" s="10" t="s">
        <v>13</v>
      </c>
      <c r="D120" s="10" t="s">
        <v>282</v>
      </c>
      <c r="E120" s="10" t="s">
        <v>225</v>
      </c>
      <c r="F120" s="29">
        <v>1491</v>
      </c>
      <c r="G120" s="10" t="s">
        <v>283</v>
      </c>
      <c r="H120" s="10" t="s">
        <v>284</v>
      </c>
      <c r="I120" s="12" t="s">
        <v>285</v>
      </c>
      <c r="J120" s="13" t="s">
        <v>60</v>
      </c>
    </row>
    <row r="121" spans="1:10" x14ac:dyDescent="0.25">
      <c r="A121" s="8" t="str">
        <f t="shared" si="5"/>
        <v>Miscellaneous</v>
      </c>
      <c r="B121" s="9">
        <v>202505</v>
      </c>
      <c r="C121" s="10" t="s">
        <v>13</v>
      </c>
      <c r="D121" s="10" t="s">
        <v>242</v>
      </c>
      <c r="E121" s="10" t="s">
        <v>234</v>
      </c>
      <c r="F121" s="29">
        <v>1220</v>
      </c>
      <c r="G121" s="10" t="s">
        <v>46</v>
      </c>
      <c r="H121" s="10" t="s">
        <v>47</v>
      </c>
      <c r="I121" s="14" t="s">
        <v>61</v>
      </c>
      <c r="J121" s="13" t="s">
        <v>141</v>
      </c>
    </row>
    <row r="122" spans="1:10" x14ac:dyDescent="0.25">
      <c r="A122" s="8" t="str">
        <f t="shared" si="5"/>
        <v>Miscellaneous</v>
      </c>
      <c r="B122" s="9">
        <v>202506</v>
      </c>
      <c r="C122" s="10" t="s">
        <v>13</v>
      </c>
      <c r="D122" s="10" t="s">
        <v>286</v>
      </c>
      <c r="E122" s="10" t="s">
        <v>218</v>
      </c>
      <c r="F122" s="29">
        <v>532.95000000000005</v>
      </c>
      <c r="G122" s="10" t="s">
        <v>230</v>
      </c>
      <c r="H122" s="10" t="s">
        <v>287</v>
      </c>
      <c r="I122" s="12" t="s">
        <v>288</v>
      </c>
      <c r="J122" s="13" t="s">
        <v>60</v>
      </c>
    </row>
    <row r="123" spans="1:10" x14ac:dyDescent="0.25">
      <c r="A123" s="8" t="str">
        <f t="shared" si="5"/>
        <v>Miscellaneous</v>
      </c>
      <c r="B123" s="9">
        <v>202506</v>
      </c>
      <c r="C123" s="10" t="s">
        <v>13</v>
      </c>
      <c r="D123" s="10" t="s">
        <v>289</v>
      </c>
      <c r="E123" s="10" t="s">
        <v>223</v>
      </c>
      <c r="F123" s="29">
        <v>3994.2399999999993</v>
      </c>
      <c r="G123" s="10" t="s">
        <v>46</v>
      </c>
      <c r="H123" s="10" t="s">
        <v>47</v>
      </c>
      <c r="I123" s="14" t="s">
        <v>61</v>
      </c>
      <c r="J123" s="13" t="s">
        <v>49</v>
      </c>
    </row>
    <row r="124" spans="1:10" x14ac:dyDescent="0.25">
      <c r="A124" s="8" t="str">
        <f t="shared" si="5"/>
        <v>Miscellaneous</v>
      </c>
      <c r="B124" s="9">
        <v>202506</v>
      </c>
      <c r="C124" s="10" t="s">
        <v>13</v>
      </c>
      <c r="D124" s="10" t="s">
        <v>289</v>
      </c>
      <c r="E124" s="10" t="s">
        <v>223</v>
      </c>
      <c r="F124" s="29">
        <v>761.8</v>
      </c>
      <c r="G124" s="10" t="s">
        <v>46</v>
      </c>
      <c r="H124" s="10" t="s">
        <v>47</v>
      </c>
      <c r="I124" s="14" t="s">
        <v>61</v>
      </c>
      <c r="J124" s="13" t="s">
        <v>290</v>
      </c>
    </row>
    <row r="125" spans="1:10" x14ac:dyDescent="0.25">
      <c r="A125" s="8" t="str">
        <f t="shared" si="5"/>
        <v>Miscellaneous</v>
      </c>
      <c r="B125" s="9">
        <v>202506</v>
      </c>
      <c r="C125" s="10" t="s">
        <v>13</v>
      </c>
      <c r="D125" s="10" t="s">
        <v>289</v>
      </c>
      <c r="E125" s="10" t="s">
        <v>223</v>
      </c>
      <c r="F125" s="29">
        <v>728.50999999999988</v>
      </c>
      <c r="G125" s="10" t="s">
        <v>46</v>
      </c>
      <c r="H125" s="10" t="s">
        <v>47</v>
      </c>
      <c r="I125" s="14" t="s">
        <v>61</v>
      </c>
      <c r="J125" s="13" t="s">
        <v>145</v>
      </c>
    </row>
    <row r="126" spans="1:10" x14ac:dyDescent="0.25">
      <c r="A126" s="8" t="str">
        <f t="shared" si="5"/>
        <v>Miscellaneous</v>
      </c>
      <c r="B126" s="9">
        <v>202506</v>
      </c>
      <c r="C126" s="10" t="s">
        <v>13</v>
      </c>
      <c r="D126" s="10" t="s">
        <v>289</v>
      </c>
      <c r="E126" s="10" t="s">
        <v>223</v>
      </c>
      <c r="F126" s="29">
        <v>2076.25</v>
      </c>
      <c r="G126" s="10" t="s">
        <v>46</v>
      </c>
      <c r="H126" s="10" t="s">
        <v>47</v>
      </c>
      <c r="I126" s="14" t="s">
        <v>61</v>
      </c>
      <c r="J126" s="13" t="s">
        <v>146</v>
      </c>
    </row>
    <row r="127" spans="1:10" x14ac:dyDescent="0.25">
      <c r="A127" s="8" t="str">
        <f t="shared" si="5"/>
        <v>Miscellaneous</v>
      </c>
      <c r="B127" s="9">
        <v>202506</v>
      </c>
      <c r="C127" s="10" t="s">
        <v>13</v>
      </c>
      <c r="D127" s="10" t="s">
        <v>289</v>
      </c>
      <c r="E127" s="10" t="s">
        <v>223</v>
      </c>
      <c r="F127" s="29">
        <v>1067.26</v>
      </c>
      <c r="G127" s="10" t="s">
        <v>46</v>
      </c>
      <c r="H127" s="10" t="s">
        <v>47</v>
      </c>
      <c r="I127" s="14" t="s">
        <v>61</v>
      </c>
      <c r="J127" s="13" t="s">
        <v>291</v>
      </c>
    </row>
    <row r="128" spans="1:10" x14ac:dyDescent="0.25">
      <c r="A128" s="8" t="str">
        <f t="shared" si="5"/>
        <v>Miscellaneous</v>
      </c>
      <c r="B128" s="9">
        <v>202507</v>
      </c>
      <c r="C128" s="10" t="s">
        <v>13</v>
      </c>
      <c r="D128" s="10" t="s">
        <v>292</v>
      </c>
      <c r="E128" s="10" t="s">
        <v>218</v>
      </c>
      <c r="F128" s="29">
        <v>7604.1</v>
      </c>
      <c r="G128" s="10" t="s">
        <v>219</v>
      </c>
      <c r="H128" s="13" t="s">
        <v>293</v>
      </c>
      <c r="I128" s="12" t="s">
        <v>294</v>
      </c>
      <c r="J128" s="13" t="s">
        <v>60</v>
      </c>
    </row>
    <row r="129" spans="1:10" x14ac:dyDescent="0.25">
      <c r="A129" s="8" t="str">
        <f t="shared" si="5"/>
        <v>Miscellaneous</v>
      </c>
      <c r="B129" s="9">
        <v>202507</v>
      </c>
      <c r="C129" s="10" t="s">
        <v>13</v>
      </c>
      <c r="D129" s="10" t="s">
        <v>242</v>
      </c>
      <c r="E129" s="10" t="s">
        <v>234</v>
      </c>
      <c r="F129" s="29">
        <v>1220</v>
      </c>
      <c r="G129" s="10" t="s">
        <v>46</v>
      </c>
      <c r="H129" s="10" t="s">
        <v>47</v>
      </c>
      <c r="I129" s="14" t="s">
        <v>61</v>
      </c>
      <c r="J129" s="13" t="s">
        <v>141</v>
      </c>
    </row>
    <row r="130" spans="1:10" x14ac:dyDescent="0.25">
      <c r="A130" s="8" t="str">
        <f t="shared" si="5"/>
        <v>Miscellaneous</v>
      </c>
      <c r="B130" s="9">
        <v>202508</v>
      </c>
      <c r="C130" s="10" t="s">
        <v>44</v>
      </c>
      <c r="D130" s="10" t="s">
        <v>295</v>
      </c>
      <c r="E130" s="10" t="s">
        <v>225</v>
      </c>
      <c r="F130" s="29">
        <v>568.98</v>
      </c>
      <c r="G130" s="10" t="s">
        <v>251</v>
      </c>
      <c r="H130" s="13" t="s">
        <v>296</v>
      </c>
      <c r="I130" s="12" t="s">
        <v>253</v>
      </c>
      <c r="J130" s="13" t="s">
        <v>60</v>
      </c>
    </row>
    <row r="131" spans="1:10" x14ac:dyDescent="0.25">
      <c r="A131" s="8" t="str">
        <f t="shared" si="5"/>
        <v>Miscellaneous</v>
      </c>
      <c r="B131" s="9">
        <v>202508</v>
      </c>
      <c r="C131" s="10" t="s">
        <v>13</v>
      </c>
      <c r="D131" s="10" t="s">
        <v>183</v>
      </c>
      <c r="E131" s="10" t="s">
        <v>218</v>
      </c>
      <c r="F131" s="29">
        <v>573.37</v>
      </c>
      <c r="G131" s="10" t="s">
        <v>230</v>
      </c>
      <c r="H131" s="13" t="s">
        <v>297</v>
      </c>
      <c r="I131" s="12" t="s">
        <v>259</v>
      </c>
      <c r="J131" s="13" t="s">
        <v>60</v>
      </c>
    </row>
    <row r="132" spans="1:10" x14ac:dyDescent="0.25">
      <c r="A132" s="8" t="str">
        <f t="shared" si="5"/>
        <v>Miscellaneous</v>
      </c>
      <c r="B132" s="9">
        <v>202508</v>
      </c>
      <c r="C132" s="10" t="s">
        <v>13</v>
      </c>
      <c r="D132" s="10" t="s">
        <v>298</v>
      </c>
      <c r="E132" s="10" t="s">
        <v>299</v>
      </c>
      <c r="F132" s="29">
        <v>786.17</v>
      </c>
      <c r="G132" s="10" t="s">
        <v>300</v>
      </c>
      <c r="H132" s="13" t="s">
        <v>301</v>
      </c>
      <c r="I132" s="12" t="s">
        <v>302</v>
      </c>
      <c r="J132" s="13" t="s">
        <v>60</v>
      </c>
    </row>
    <row r="133" spans="1:10" x14ac:dyDescent="0.25">
      <c r="A133" s="8" t="str">
        <f t="shared" si="5"/>
        <v>Miscellaneous</v>
      </c>
      <c r="B133" s="9">
        <v>202508</v>
      </c>
      <c r="C133" s="10" t="s">
        <v>13</v>
      </c>
      <c r="D133" s="10" t="s">
        <v>303</v>
      </c>
      <c r="E133" s="10" t="s">
        <v>218</v>
      </c>
      <c r="F133" s="29">
        <v>921.15</v>
      </c>
      <c r="G133" s="10" t="s">
        <v>304</v>
      </c>
      <c r="H133" s="13" t="s">
        <v>305</v>
      </c>
      <c r="I133" s="12" t="s">
        <v>306</v>
      </c>
      <c r="J133" s="13" t="s">
        <v>60</v>
      </c>
    </row>
    <row r="134" spans="1:10" x14ac:dyDescent="0.25">
      <c r="A134" s="8" t="str">
        <f t="shared" si="5"/>
        <v>Miscellaneous</v>
      </c>
      <c r="B134" s="9">
        <v>202508</v>
      </c>
      <c r="C134" s="10" t="s">
        <v>13</v>
      </c>
      <c r="D134" s="10" t="s">
        <v>307</v>
      </c>
      <c r="E134" s="10" t="s">
        <v>218</v>
      </c>
      <c r="F134" s="29">
        <v>515.35</v>
      </c>
      <c r="G134" s="10" t="s">
        <v>46</v>
      </c>
      <c r="H134" s="10" t="s">
        <v>47</v>
      </c>
      <c r="I134" s="14" t="s">
        <v>61</v>
      </c>
      <c r="J134" s="13" t="s">
        <v>60</v>
      </c>
    </row>
    <row r="135" spans="1:10" x14ac:dyDescent="0.25">
      <c r="A135" s="8" t="str">
        <f t="shared" si="5"/>
        <v>Miscellaneous</v>
      </c>
      <c r="B135" s="9">
        <v>202508</v>
      </c>
      <c r="C135" s="10" t="s">
        <v>13</v>
      </c>
      <c r="D135" s="10" t="s">
        <v>242</v>
      </c>
      <c r="E135" s="10" t="s">
        <v>234</v>
      </c>
      <c r="F135" s="29">
        <v>1213.33</v>
      </c>
      <c r="G135" s="10" t="s">
        <v>46</v>
      </c>
      <c r="H135" s="10" t="s">
        <v>47</v>
      </c>
      <c r="I135" s="14" t="s">
        <v>61</v>
      </c>
      <c r="J135" s="13" t="s">
        <v>141</v>
      </c>
    </row>
    <row r="136" spans="1:10" x14ac:dyDescent="0.25">
      <c r="A136" s="8" t="str">
        <f t="shared" si="5"/>
        <v>Miscellaneous</v>
      </c>
      <c r="B136" s="9">
        <v>202503</v>
      </c>
      <c r="C136" s="10" t="s">
        <v>13</v>
      </c>
      <c r="D136" s="10" t="s">
        <v>308</v>
      </c>
      <c r="E136" s="10" t="s">
        <v>234</v>
      </c>
      <c r="F136" s="29">
        <v>1715.06</v>
      </c>
      <c r="G136" s="10" t="s">
        <v>46</v>
      </c>
      <c r="H136" s="10" t="s">
        <v>47</v>
      </c>
      <c r="I136" s="14" t="s">
        <v>61</v>
      </c>
      <c r="J136" s="13" t="s">
        <v>19</v>
      </c>
    </row>
    <row r="137" spans="1:10" x14ac:dyDescent="0.25">
      <c r="A137" s="8" t="str">
        <f t="shared" si="5"/>
        <v>Miscellaneous</v>
      </c>
      <c r="B137" s="13" t="s">
        <v>61</v>
      </c>
      <c r="C137" s="9" t="s">
        <v>13</v>
      </c>
      <c r="D137" s="13" t="s">
        <v>61</v>
      </c>
      <c r="E137" s="13" t="s">
        <v>61</v>
      </c>
      <c r="F137" s="11">
        <v>612.51</v>
      </c>
      <c r="G137" s="10" t="s">
        <v>62</v>
      </c>
      <c r="H137" s="13" t="s">
        <v>61</v>
      </c>
      <c r="I137" s="14" t="s">
        <v>61</v>
      </c>
      <c r="J137" s="13" t="s">
        <v>19</v>
      </c>
    </row>
    <row r="138" spans="1:10" x14ac:dyDescent="0.25">
      <c r="A138" s="8" t="str">
        <f t="shared" si="5"/>
        <v>Miscellaneous</v>
      </c>
      <c r="B138" s="13" t="s">
        <v>61</v>
      </c>
      <c r="C138" s="13" t="s">
        <v>61</v>
      </c>
      <c r="D138" s="13" t="s">
        <v>61</v>
      </c>
      <c r="E138" s="13" t="s">
        <v>61</v>
      </c>
      <c r="F138" s="11">
        <v>-146474.40653000027</v>
      </c>
      <c r="G138" s="10" t="s">
        <v>62</v>
      </c>
      <c r="H138" s="13" t="s">
        <v>61</v>
      </c>
      <c r="I138" s="14" t="s">
        <v>61</v>
      </c>
      <c r="J138" s="13" t="s">
        <v>63</v>
      </c>
    </row>
    <row r="139" spans="1:10" ht="15" x14ac:dyDescent="0.25">
      <c r="A139" s="15" t="str">
        <f>"Total "&amp;A138</f>
        <v>Total Miscellaneous</v>
      </c>
      <c r="B139" s="23"/>
      <c r="C139" s="24"/>
      <c r="D139" s="24"/>
      <c r="E139" s="24"/>
      <c r="F139" s="18">
        <f>SUM(F93:F138)</f>
        <v>19181.299999999726</v>
      </c>
      <c r="G139" s="26"/>
      <c r="H139" s="26"/>
      <c r="I139" s="25"/>
      <c r="J139" s="24"/>
    </row>
    <row r="140" spans="1:10" x14ac:dyDescent="0.25">
      <c r="A140" s="27" t="s">
        <v>341</v>
      </c>
      <c r="B140" s="9">
        <v>202409</v>
      </c>
      <c r="C140" s="10" t="s">
        <v>13</v>
      </c>
      <c r="D140" s="10" t="s">
        <v>309</v>
      </c>
      <c r="E140" s="10" t="s">
        <v>310</v>
      </c>
      <c r="F140" s="11">
        <v>1291.29</v>
      </c>
      <c r="G140" s="10" t="s">
        <v>215</v>
      </c>
      <c r="H140" s="10" t="s">
        <v>311</v>
      </c>
      <c r="I140" s="12" t="s">
        <v>312</v>
      </c>
      <c r="J140" s="13" t="s">
        <v>60</v>
      </c>
    </row>
    <row r="141" spans="1:10" x14ac:dyDescent="0.25">
      <c r="A141" s="27" t="str">
        <f>$A$140</f>
        <v>Miscellaneous - Training</v>
      </c>
      <c r="B141" s="9">
        <v>202410</v>
      </c>
      <c r="C141" s="10" t="s">
        <v>13</v>
      </c>
      <c r="D141" s="10" t="s">
        <v>229</v>
      </c>
      <c r="E141" s="10" t="s">
        <v>310</v>
      </c>
      <c r="F141" s="11">
        <v>1436.4499999999998</v>
      </c>
      <c r="G141" s="10" t="s">
        <v>215</v>
      </c>
      <c r="H141" s="10" t="s">
        <v>313</v>
      </c>
      <c r="I141" s="12" t="s">
        <v>314</v>
      </c>
      <c r="J141" s="13" t="s">
        <v>60</v>
      </c>
    </row>
    <row r="142" spans="1:10" x14ac:dyDescent="0.25">
      <c r="A142" s="27" t="str">
        <f t="shared" ref="A142:A149" si="6">$A$140</f>
        <v>Miscellaneous - Training</v>
      </c>
      <c r="B142" s="9">
        <v>202412</v>
      </c>
      <c r="C142" s="10" t="s">
        <v>13</v>
      </c>
      <c r="D142" s="10" t="s">
        <v>315</v>
      </c>
      <c r="E142" s="10" t="s">
        <v>310</v>
      </c>
      <c r="F142" s="11">
        <v>1394.59</v>
      </c>
      <c r="G142" s="10" t="s">
        <v>215</v>
      </c>
      <c r="H142" s="10" t="s">
        <v>316</v>
      </c>
      <c r="I142" s="12" t="s">
        <v>317</v>
      </c>
      <c r="J142" s="13" t="s">
        <v>60</v>
      </c>
    </row>
    <row r="143" spans="1:10" x14ac:dyDescent="0.25">
      <c r="A143" s="27" t="str">
        <f t="shared" si="6"/>
        <v>Miscellaneous - Training</v>
      </c>
      <c r="B143" s="9">
        <v>202501</v>
      </c>
      <c r="C143" s="10" t="s">
        <v>13</v>
      </c>
      <c r="D143" s="10" t="s">
        <v>318</v>
      </c>
      <c r="E143" s="10" t="s">
        <v>310</v>
      </c>
      <c r="F143" s="11">
        <v>741.56</v>
      </c>
      <c r="G143" s="10" t="s">
        <v>319</v>
      </c>
      <c r="H143" s="10" t="s">
        <v>320</v>
      </c>
      <c r="I143" s="12" t="s">
        <v>321</v>
      </c>
      <c r="J143" s="13" t="s">
        <v>60</v>
      </c>
    </row>
    <row r="144" spans="1:10" x14ac:dyDescent="0.25">
      <c r="A144" s="27" t="str">
        <f t="shared" si="6"/>
        <v>Miscellaneous - Training</v>
      </c>
      <c r="B144" s="9">
        <v>202505</v>
      </c>
      <c r="C144" s="10" t="s">
        <v>13</v>
      </c>
      <c r="D144" s="10" t="s">
        <v>322</v>
      </c>
      <c r="E144" s="10" t="s">
        <v>310</v>
      </c>
      <c r="F144" s="11">
        <v>2137.88</v>
      </c>
      <c r="G144" s="10" t="s">
        <v>215</v>
      </c>
      <c r="H144" s="10" t="s">
        <v>323</v>
      </c>
      <c r="I144" s="12" t="s">
        <v>324</v>
      </c>
      <c r="J144" s="13" t="s">
        <v>60</v>
      </c>
    </row>
    <row r="145" spans="1:10" x14ac:dyDescent="0.25">
      <c r="A145" s="27" t="str">
        <f t="shared" si="6"/>
        <v>Miscellaneous - Training</v>
      </c>
      <c r="B145" s="9">
        <v>202506</v>
      </c>
      <c r="C145" s="10" t="s">
        <v>13</v>
      </c>
      <c r="D145" s="10" t="s">
        <v>325</v>
      </c>
      <c r="E145" s="10" t="s">
        <v>310</v>
      </c>
      <c r="F145" s="11">
        <v>1549.09</v>
      </c>
      <c r="G145" s="10" t="s">
        <v>215</v>
      </c>
      <c r="H145" s="10" t="s">
        <v>326</v>
      </c>
      <c r="I145" s="12" t="s">
        <v>327</v>
      </c>
      <c r="J145" s="13" t="s">
        <v>60</v>
      </c>
    </row>
    <row r="146" spans="1:10" x14ac:dyDescent="0.25">
      <c r="A146" s="27" t="str">
        <f t="shared" si="6"/>
        <v>Miscellaneous - Training</v>
      </c>
      <c r="B146" s="9">
        <v>202506</v>
      </c>
      <c r="C146" s="10" t="s">
        <v>13</v>
      </c>
      <c r="D146" s="10" t="s">
        <v>147</v>
      </c>
      <c r="E146" s="10" t="s">
        <v>310</v>
      </c>
      <c r="F146" s="11">
        <v>563.27</v>
      </c>
      <c r="G146" s="10" t="s">
        <v>46</v>
      </c>
      <c r="H146" s="10" t="s">
        <v>47</v>
      </c>
      <c r="I146" s="14" t="s">
        <v>61</v>
      </c>
      <c r="J146" s="13" t="s">
        <v>60</v>
      </c>
    </row>
    <row r="147" spans="1:10" x14ac:dyDescent="0.25">
      <c r="A147" s="27" t="str">
        <f t="shared" si="6"/>
        <v>Miscellaneous - Training</v>
      </c>
      <c r="B147" s="9">
        <v>202508</v>
      </c>
      <c r="C147" s="10" t="s">
        <v>13</v>
      </c>
      <c r="D147" s="10" t="s">
        <v>183</v>
      </c>
      <c r="E147" s="10" t="s">
        <v>310</v>
      </c>
      <c r="F147" s="11">
        <v>1462.24</v>
      </c>
      <c r="G147" s="10" t="s">
        <v>215</v>
      </c>
      <c r="H147" s="10" t="s">
        <v>328</v>
      </c>
      <c r="I147" s="12" t="s">
        <v>329</v>
      </c>
      <c r="J147" s="13" t="s">
        <v>60</v>
      </c>
    </row>
    <row r="148" spans="1:10" x14ac:dyDescent="0.25">
      <c r="A148" s="27" t="str">
        <f t="shared" si="6"/>
        <v>Miscellaneous - Training</v>
      </c>
      <c r="B148" s="13" t="s">
        <v>61</v>
      </c>
      <c r="C148" s="13" t="s">
        <v>61</v>
      </c>
      <c r="D148" s="13" t="s">
        <v>61</v>
      </c>
      <c r="E148" s="10" t="s">
        <v>310</v>
      </c>
      <c r="F148" s="11">
        <v>-7692.2599999999993</v>
      </c>
      <c r="G148" s="10" t="s">
        <v>62</v>
      </c>
      <c r="H148" s="13" t="s">
        <v>61</v>
      </c>
      <c r="I148" s="14" t="s">
        <v>61</v>
      </c>
      <c r="J148" s="13" t="s">
        <v>63</v>
      </c>
    </row>
    <row r="149" spans="1:10" x14ac:dyDescent="0.25">
      <c r="A149" s="27" t="str">
        <f t="shared" si="6"/>
        <v>Miscellaneous - Training</v>
      </c>
      <c r="B149" s="13" t="s">
        <v>61</v>
      </c>
      <c r="C149" s="9" t="s">
        <v>13</v>
      </c>
      <c r="D149" s="13" t="s">
        <v>61</v>
      </c>
      <c r="E149" s="10" t="s">
        <v>310</v>
      </c>
      <c r="F149" s="11">
        <v>823.70999999999992</v>
      </c>
      <c r="G149" s="10" t="s">
        <v>62</v>
      </c>
      <c r="H149" s="13" t="s">
        <v>61</v>
      </c>
      <c r="I149" s="14" t="s">
        <v>61</v>
      </c>
      <c r="J149" s="13" t="s">
        <v>19</v>
      </c>
    </row>
    <row r="150" spans="1:10" ht="15" x14ac:dyDescent="0.25">
      <c r="A150" s="15" t="str">
        <f>"Total "&amp;A149</f>
        <v>Total Miscellaneous - Training</v>
      </c>
      <c r="B150" s="23"/>
      <c r="C150" s="24"/>
      <c r="D150" s="24"/>
      <c r="E150" s="24"/>
      <c r="F150" s="18">
        <f>SUM(F140:F149)</f>
        <v>3707.8199999999997</v>
      </c>
      <c r="G150" s="24"/>
      <c r="H150" s="24"/>
      <c r="I150" s="25"/>
      <c r="J150" s="26"/>
    </row>
    <row r="151" spans="1:10" x14ac:dyDescent="0.25">
      <c r="A151" s="8" t="s">
        <v>342</v>
      </c>
      <c r="B151" s="13" t="s">
        <v>61</v>
      </c>
      <c r="C151" s="9" t="s">
        <v>13</v>
      </c>
      <c r="D151" s="10" t="s">
        <v>330</v>
      </c>
      <c r="E151" s="10" t="s">
        <v>331</v>
      </c>
      <c r="F151" s="11">
        <v>43877.8</v>
      </c>
      <c r="G151" s="10" t="s">
        <v>46</v>
      </c>
      <c r="H151" s="10" t="s">
        <v>47</v>
      </c>
      <c r="I151" s="14" t="s">
        <v>61</v>
      </c>
      <c r="J151" s="13" t="s">
        <v>19</v>
      </c>
    </row>
    <row r="152" spans="1:10" x14ac:dyDescent="0.25">
      <c r="A152" s="8" t="str">
        <f>A151</f>
        <v>Rents &amp; Leases</v>
      </c>
      <c r="B152" s="13" t="s">
        <v>61</v>
      </c>
      <c r="C152" s="9" t="str">
        <f>C151</f>
        <v>93020000</v>
      </c>
      <c r="D152" s="10" t="str">
        <f>D151</f>
        <v>ICTRNTCKY</v>
      </c>
      <c r="E152" s="10" t="str">
        <f>E151</f>
        <v>9220 -  Leases - Building_Land</v>
      </c>
      <c r="F152" s="11">
        <v>-271386.21000000002</v>
      </c>
      <c r="G152" s="10" t="s">
        <v>62</v>
      </c>
      <c r="H152" s="13" t="s">
        <v>61</v>
      </c>
      <c r="I152" s="14" t="s">
        <v>61</v>
      </c>
      <c r="J152" s="13" t="s">
        <v>332</v>
      </c>
    </row>
    <row r="153" spans="1:10" x14ac:dyDescent="0.25">
      <c r="A153" s="8" t="str">
        <f>A151</f>
        <v>Rents &amp; Leases</v>
      </c>
      <c r="B153" s="13" t="s">
        <v>61</v>
      </c>
      <c r="C153" s="13" t="s">
        <v>61</v>
      </c>
      <c r="D153" s="13" t="s">
        <v>61</v>
      </c>
      <c r="E153" s="13" t="s">
        <v>61</v>
      </c>
      <c r="F153" s="11">
        <v>486.05999999999995</v>
      </c>
      <c r="G153" s="10" t="s">
        <v>62</v>
      </c>
      <c r="H153" s="13" t="s">
        <v>61</v>
      </c>
      <c r="I153" s="14" t="s">
        <v>61</v>
      </c>
      <c r="J153" s="13" t="s">
        <v>63</v>
      </c>
    </row>
    <row r="154" spans="1:10" ht="15" x14ac:dyDescent="0.25">
      <c r="A154" s="15" t="str">
        <f>"Total "&amp;A153</f>
        <v>Total Rents &amp; Leases</v>
      </c>
      <c r="B154" s="23"/>
      <c r="C154" s="24"/>
      <c r="D154" s="24"/>
      <c r="E154" s="24"/>
      <c r="F154" s="18">
        <f>SUM(F151:F153)</f>
        <v>-227022.35000000003</v>
      </c>
      <c r="G154" s="26"/>
      <c r="H154" s="26"/>
      <c r="I154" s="24"/>
      <c r="J154" s="26"/>
    </row>
    <row r="155" spans="1:10" ht="15.75" thickBot="1" x14ac:dyDescent="0.3">
      <c r="A155" s="30" t="s">
        <v>333</v>
      </c>
      <c r="B155" s="31"/>
      <c r="C155" s="31"/>
      <c r="D155" s="31"/>
      <c r="E155" s="31"/>
      <c r="F155" s="32">
        <f>SUM(F154,F150,F139,F92,F79,F70,F63,F30)</f>
        <v>-59249.500000000378</v>
      </c>
      <c r="G155" s="31"/>
      <c r="H155" s="31"/>
      <c r="I155" s="31"/>
      <c r="J155" s="31"/>
    </row>
    <row r="156" spans="1:10" ht="15" thickTop="1" x14ac:dyDescent="0.25">
      <c r="F156" s="33"/>
    </row>
  </sheetData>
  <mergeCells count="5">
    <mergeCell ref="A2:J2"/>
    <mergeCell ref="A3:J3"/>
    <mergeCell ref="B4:I4"/>
    <mergeCell ref="A5:J5"/>
    <mergeCell ref="A6:J6"/>
  </mergeCells>
  <printOptions horizontalCentered="1"/>
  <pageMargins left="0.25" right="0.25" top="0.5" bottom="0.25" header="0.3" footer="0.3"/>
  <pageSetup scale="44" fitToHeight="0" orientation="landscape" horizontalDpi="1200" verticalDpi="1200" r:id="rId1"/>
  <headerFooter>
    <oddHeader>&amp;R&amp;"Arial,Regular"&amp;10KY PSC Case No. 2026-00099
Staff 1-7
Attachment D
Respondents: Elizabeth N. Davis and Geroge B. Jonda
Page &amp;P of &amp;N</oddHeader>
  </headerFooter>
  <rowBreaks count="2" manualBreakCount="2">
    <brk id="70" max="16383" man="1"/>
    <brk id="139" max="16383" man="1"/>
  </rowBreaks>
  <ignoredErrors>
    <ignoredError sqref="A9:H50 A62:H75 A51:G61 A77:H84 A76:G76 A87:H87 A85:G86 A89:H96 A88:G88 A100:H100 A97:G99 A102:H103 A101:G101 A106:H107 A104:G105 A109:H110 A108:G108 A113:H113 A111:G112 A115:H115 A114:G114 A117:H120 A116:G116 A122:H122 A121:G121 A128:H128 A123:G127 A130:H133 A129:G129 A137:H145 A134:G136 A147:H147 A146:G146 C149:C15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81A15C3F-B0C7-432E-9C12-31BA9276A064}"/>
</file>

<file path=customXml/itemProps2.xml><?xml version="1.0" encoding="utf-8"?>
<ds:datastoreItem xmlns:ds="http://schemas.openxmlformats.org/officeDocument/2006/customXml" ds:itemID="{0EB217FB-3335-4459-9D7A-9E849337B648}"/>
</file>

<file path=customXml/itemProps3.xml><?xml version="1.0" encoding="utf-8"?>
<ds:datastoreItem xmlns:ds="http://schemas.openxmlformats.org/officeDocument/2006/customXml" ds:itemID="{2632D6C7-3AD7-4CE0-93A2-BDE4628714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 D - Details</vt:lpstr>
      <vt:lpstr>'Att D - Details'!Print_Area</vt:lpstr>
      <vt:lpstr>'Att D - Details'!Print_Titles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Davis \ Elizabeth</cp:lastModifiedBy>
  <dcterms:created xsi:type="dcterms:W3CDTF">2026-05-25T12:55:31Z</dcterms:created>
  <dcterms:modified xsi:type="dcterms:W3CDTF">2026-05-25T12:59:07Z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2026-05-25T12:55:55Z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fb009650-de06-43f3-900a-4b220fb361ba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ContentTypeId">
    <vt:lpwstr>0x0101002643B0754F3EA84BA41CDFEDEE7BEB48</vt:lpwstr>
  </property>
</Properties>
</file>