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6 Professional Services\"/>
    </mc:Choice>
  </mc:AlternateContent>
  <xr:revisionPtr revIDLastSave="0" documentId="13_ncr:1_{89E0DC48-21C4-496B-8F3D-22504AA1A28D}" xr6:coauthVersionLast="47" xr6:coauthVersionMax="47" xr10:uidLastSave="{00000000-0000-0000-0000-000000000000}"/>
  <bookViews>
    <workbookView xWindow="-120" yWindow="-120" windowWidth="29040" windowHeight="15840" xr2:uid="{05E28753-1A98-4ED8-8F1D-E85E6857B88E}"/>
  </bookViews>
  <sheets>
    <sheet name="Sch B Att A" sheetId="2" r:id="rId1"/>
  </sheets>
  <definedNames>
    <definedName name="__SCH33">#REF!</definedName>
    <definedName name="__SCH6">#N/A</definedName>
    <definedName name="_Order1" hidden="1">255</definedName>
    <definedName name="_Order2" hidden="1">255</definedName>
    <definedName name="_Regression_Int" hidden="1">1</definedName>
    <definedName name="_SCH33">#REF!</definedName>
    <definedName name="_SCH6">#N/A</definedName>
    <definedName name="a" localSheetId="0" hidden="1">{"'Server Configuration'!$A$1:$DB$281"}</definedName>
    <definedName name="a" hidden="1">{"'Server Configuration'!$A$1:$DB$281"}</definedName>
    <definedName name="a_1" localSheetId="0" hidden="1">{"'Server Configuration'!$A$1:$DB$281"}</definedName>
    <definedName name="a_1" hidden="1">{"'Server Configuration'!$A$1:$DB$281"}</definedName>
    <definedName name="Active">#REF!</definedName>
    <definedName name="adjno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input2">#REF!</definedName>
    <definedName name="Ainputvol">#REF!</definedName>
    <definedName name="ali" localSheetId="0" hidden="1">{"'Server Configuration'!$A$1:$DB$281"}</definedName>
    <definedName name="ali" hidden="1">{"'Server Configuration'!$A$1:$DB$281"}</definedName>
    <definedName name="AllData">OFFSET(#REF!,0,0,COUNTA(#REF!),COUNTA(#REF!))</definedName>
    <definedName name="ALLOC">#REF!</definedName>
    <definedName name="Application_Fees">#REF!</definedName>
    <definedName name="ASD">#REF!</definedName>
    <definedName name="AVG_BANK_BAL">#REF!</definedName>
    <definedName name="Avg_Mo_pmt">#REF!</definedName>
    <definedName name="AVGrate">#REF!</definedName>
    <definedName name="b" localSheetId="0" hidden="1">{"'Server Configuration'!$A$1:$DB$281"}</definedName>
    <definedName name="b" hidden="1">{"'Server Configuration'!$A$1:$DB$281"}</definedName>
    <definedName name="b_1" localSheetId="0" hidden="1">{"'Server Configuration'!$A$1:$DB$281"}</definedName>
    <definedName name="b_1" hidden="1">{"'Server Configuration'!$A$1:$DB$281"}</definedName>
    <definedName name="bdate">#REF!</definedName>
    <definedName name="Binputrusum">#REF!</definedName>
    <definedName name="binputsum">#REF!</definedName>
    <definedName name="binputsumru">#REF!</definedName>
    <definedName name="binputvol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MSGRADE">#REF!</definedName>
    <definedName name="BTU">#REF!</definedName>
    <definedName name="case">#REF!</definedName>
    <definedName name="CCCfeeadj">#REF!</definedName>
    <definedName name="CCCvoladj">#REF!</definedName>
    <definedName name="Central_Call_Handling_Charge">#REF!</definedName>
    <definedName name="CInputChg">#REF!</definedName>
    <definedName name="Cinputvol">#REF!</definedName>
    <definedName name="co">#REF!</definedName>
    <definedName name="Commodity">#REF!</definedName>
    <definedName name="company">#REF!</definedName>
    <definedName name="CONAME">#REF!</definedName>
    <definedName name="curr_cust_pmts">#REF!</definedName>
    <definedName name="D" localSheetId="0">{"'Server Configuration'!$A$1:$DB$281"}</definedName>
    <definedName name="D">{"'Server Configuration'!$A$1:$DB$281"}</definedName>
    <definedName name="D_1" localSheetId="0">{"'Server Configuration'!$A$1:$DB$281"}</definedName>
    <definedName name="D_1">{"'Server Configuration'!$A$1:$DB$281"}</definedName>
    <definedName name="D_2" localSheetId="0">{"'Server Configuration'!$A$1:$DB$281"}</definedName>
    <definedName name="D_2">{"'Server Configuration'!$A$1:$DB$281"}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d" localSheetId="0" hidden="1">{"'Server Configuration'!$A$1:$DB$281"}</definedName>
    <definedName name="dad" hidden="1">{"'Server Configuration'!$A$1:$DB$281"}</definedName>
    <definedName name="_xlnm.Database">#REF!</definedName>
    <definedName name="date">#REF!</definedName>
    <definedName name="dateb">#REF!</definedName>
    <definedName name="datef">#REF!</definedName>
    <definedName name="DEBT">#REF!</definedName>
    <definedName name="E_factor_amt">#REF!</definedName>
    <definedName name="EA">#REF!</definedName>
    <definedName name="EGC">#REF!</definedName>
    <definedName name="EGCDATE">#REF!</definedName>
    <definedName name="ENDrate">#REF!</definedName>
    <definedName name="Enrolled">#REF!</definedName>
    <definedName name="EQUITY">#REF!</definedName>
    <definedName name="Est_Enrollment">#REF!</definedName>
    <definedName name="fbdate">#REF!</definedName>
    <definedName name="FDATE">#REF!</definedName>
    <definedName name="FICA">#REF!</definedName>
    <definedName name="FindRef">OFFSET(#REF!,0,0,COUNTA(#REF!),1)</definedName>
    <definedName name="Grade">#REF!</definedName>
    <definedName name="HoursPerDay">7.5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2" localSheetId="0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#REF!</definedName>
    <definedName name="IBM" localSheetId="0">{"'Server Configuration'!$A$1:$DB$281"}</definedName>
    <definedName name="IBM">{"'Server Configuration'!$A$1:$DB$281"}</definedName>
    <definedName name="IC" localSheetId="0">{"'Server Configuration'!$A$1:$DB$281"}</definedName>
    <definedName name="IC">{"'Server Configuration'!$A$1:$DB$281"}</definedName>
    <definedName name="IRefbase">#REF!</definedName>
    <definedName name="Irefbaseunits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inputvol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JTC">#REF!</definedName>
    <definedName name="lookup">#REF!</definedName>
    <definedName name="NCSCLB" localSheetId="0" hidden="1">{"'Server Configuration'!$A$1:$DB$281"}</definedName>
    <definedName name="NCSCLB" hidden="1">{"'Server Configuration'!$A$1:$DB$281"}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utoDrillOk">"VN"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35706.4988658565</definedName>
    <definedName name="NvsEndTime_1">39363.4914467593</definedName>
    <definedName name="NvsEndTime_1_1">41099.6144444444</definedName>
    <definedName name="NvsEndTime_2">39363.4914467593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PRODUCT">"PRODUCT_TBL"</definedName>
    <definedName name="NvsValTbl.PROGRAM_CODE">"PROGRAM_TBL"</definedName>
    <definedName name="NvsValTbl.SCENARIO">"BD_SCENARIO_TBL"</definedName>
    <definedName name="OPEB_Credit">#REF!</definedName>
    <definedName name="PerInvoiceLookup">OFFSET(#REF!,0,0,COUNTA(#REF!),COUNTA(#REF!))</definedName>
    <definedName name="_xlnm.Print_Area" localSheetId="0">'Sch B Att A'!$A$1:$F$45</definedName>
    <definedName name="productlist">#REF!</definedName>
    <definedName name="proj_cust_pmts">#REF!</definedName>
    <definedName name="_xlnm.Recorder">#REF!</definedName>
    <definedName name="RefFunction">#REF!</definedName>
    <definedName name="RefGrade">#REF!</definedName>
    <definedName name="RefJobTitle">#REF!</definedName>
    <definedName name="REVALLOC">#REF!</definedName>
    <definedName name="Rusty" localSheetId="0" hidden="1">{"'Server Configuration'!$A$1:$DB$281"}</definedName>
    <definedName name="Rusty" hidden="1">{"'Server Configuration'!$A$1:$DB$281"}</definedName>
    <definedName name="SMK">#REF!</definedName>
    <definedName name="tol">0.001</definedName>
    <definedName name="TYDESC">#REF!</definedName>
    <definedName name="Usage_per_Cust">#REF!</definedName>
    <definedName name="usd">#REF!</definedName>
    <definedName name="wit">#REF!</definedName>
    <definedName name="Witness">#REF!</definedName>
    <definedName name="WORKAREA">#REF!</definedName>
    <definedName name="WorkingDaysPerYear">210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D45" i="2"/>
  <c r="C45" i="2"/>
  <c r="F44" i="2"/>
  <c r="F43" i="2"/>
  <c r="F45" i="2" s="1"/>
  <c r="F42" i="2"/>
  <c r="F41" i="2"/>
  <c r="F40" i="2"/>
  <c r="A34" i="2"/>
  <c r="A33" i="2"/>
  <c r="F32" i="2"/>
  <c r="E30" i="2"/>
  <c r="D30" i="2"/>
  <c r="C30" i="2"/>
  <c r="F29" i="2"/>
  <c r="F28" i="2"/>
  <c r="F27" i="2"/>
  <c r="F26" i="2"/>
  <c r="F25" i="2"/>
  <c r="F30" i="2" s="1"/>
  <c r="A19" i="2"/>
  <c r="A18" i="2"/>
  <c r="F17" i="2"/>
  <c r="E14" i="2"/>
  <c r="D14" i="2"/>
  <c r="C14" i="2"/>
  <c r="F14" i="2" s="1"/>
  <c r="E13" i="2"/>
  <c r="D13" i="2"/>
  <c r="C13" i="2"/>
  <c r="F13" i="2" s="1"/>
  <c r="E12" i="2"/>
  <c r="D12" i="2"/>
  <c r="C12" i="2"/>
  <c r="F12" i="2" s="1"/>
  <c r="F11" i="2"/>
  <c r="E11" i="2"/>
  <c r="D11" i="2"/>
  <c r="C11" i="2"/>
  <c r="E10" i="2"/>
  <c r="F10" i="2" s="1"/>
  <c r="F15" i="2" s="1"/>
  <c r="D10" i="2"/>
  <c r="D15" i="2" s="1"/>
  <c r="C10" i="2"/>
  <c r="C15" i="2" s="1"/>
  <c r="E15" i="2" l="1"/>
</calcChain>
</file>

<file path=xl/sharedStrings.xml><?xml version="1.0" encoding="utf-8"?>
<sst xmlns="http://schemas.openxmlformats.org/spreadsheetml/2006/main" count="45" uniqueCount="19">
  <si>
    <t>Schedule B</t>
  </si>
  <si>
    <t>Columbia Gas of Kentucky</t>
  </si>
  <si>
    <t>Case No. 2026-00099</t>
  </si>
  <si>
    <t>Analysis of Professional Services Expenses - Total Company</t>
  </si>
  <si>
    <r>
      <t xml:space="preserve">For the 12 Months Ended </t>
    </r>
    <r>
      <rPr>
        <b/>
        <u/>
        <sz val="11"/>
        <color rgb="FF231F20"/>
        <rFont val="Arial"/>
        <family val="2"/>
      </rPr>
      <t>August 31, 2025</t>
    </r>
  </si>
  <si>
    <r>
      <rPr>
        <sz val="9"/>
        <color rgb="FF231F20"/>
        <rFont val="Arial"/>
        <family val="2"/>
      </rPr>
      <t>Line No.</t>
    </r>
  </si>
  <si>
    <t>Item 
(a)</t>
  </si>
  <si>
    <t>Rate Case 
(b)</t>
  </si>
  <si>
    <t>Annual Audit 
(c)</t>
  </si>
  <si>
    <t>Other 
(d)</t>
  </si>
  <si>
    <t>Total 
(e)</t>
  </si>
  <si>
    <r>
      <rPr>
        <sz val="9"/>
        <color rgb="FF231F20"/>
        <rFont val="Arial"/>
        <family val="2"/>
      </rPr>
      <t>Legal</t>
    </r>
  </si>
  <si>
    <r>
      <rPr>
        <sz val="9"/>
        <color rgb="FF231F20"/>
        <rFont val="Arial"/>
        <family val="2"/>
      </rPr>
      <t>Engineering</t>
    </r>
  </si>
  <si>
    <r>
      <rPr>
        <sz val="9"/>
        <color rgb="FF231F20"/>
        <rFont val="Arial"/>
        <family val="2"/>
      </rPr>
      <t>Accounting</t>
    </r>
  </si>
  <si>
    <r>
      <rPr>
        <sz val="9"/>
        <color rgb="FF231F20"/>
        <rFont val="Arial"/>
        <family val="2"/>
      </rPr>
      <t>Other</t>
    </r>
  </si>
  <si>
    <r>
      <rPr>
        <sz val="9"/>
        <color rgb="FF231F20"/>
        <rFont val="Arial"/>
        <family val="2"/>
      </rPr>
      <t>Total</t>
    </r>
  </si>
  <si>
    <t>Analysis of Professional Services Expenses - Columbia Gas Of Kentucky</t>
  </si>
  <si>
    <t>Analysis of Professional Services Expenses - NCSC Billed to Columbia Gas Of Kentucky</t>
  </si>
  <si>
    <t>Information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</si>
</sst>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231F20"/>
      <name val="Arial"/>
      <family val="2"/>
    </font>
    <font>
      <b/>
      <sz val="11"/>
      <color rgb="FF231F20"/>
      <name val="Arial"/>
      <family val="2"/>
    </font>
    <font>
      <b/>
      <u/>
      <sz val="11"/>
      <color rgb="FF231F20"/>
      <name val="Arial"/>
      <family val="2"/>
    </font>
    <font>
      <sz val="9"/>
      <name val="Arial"/>
      <family val="2"/>
    </font>
    <font>
      <sz val="9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Continuous" vertical="top" wrapText="1"/>
    </xf>
    <xf numFmtId="0" fontId="3" fillId="0" borderId="0" xfId="0" applyFont="1" applyAlignment="1">
      <alignment horizontal="centerContinuous" vertical="top" wrapText="1"/>
    </xf>
    <xf numFmtId="0" fontId="3" fillId="0" borderId="5" xfId="0" applyFont="1" applyBorder="1" applyAlignment="1">
      <alignment horizontal="centerContinuous" vertical="top" wrapText="1"/>
    </xf>
    <xf numFmtId="0" fontId="4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0" xfId="0" applyAlignment="1">
      <alignment horizontal="centerContinuous" vertical="top" wrapText="1"/>
    </xf>
    <xf numFmtId="0" fontId="0" fillId="0" borderId="5" xfId="0" applyBorder="1" applyAlignment="1">
      <alignment horizontal="centerContinuous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shrinkToFit="1"/>
    </xf>
    <xf numFmtId="41" fontId="0" fillId="0" borderId="13" xfId="0" applyNumberFormat="1" applyBorder="1" applyAlignment="1">
      <alignment horizontal="center" vertical="center" wrapText="1"/>
    </xf>
    <xf numFmtId="41" fontId="0" fillId="0" borderId="14" xfId="1" applyNumberFormat="1" applyFont="1" applyFill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shrinkToFit="1"/>
    </xf>
    <xf numFmtId="164" fontId="7" fillId="0" borderId="17" xfId="0" applyNumberFormat="1" applyFont="1" applyBorder="1" applyAlignment="1">
      <alignment horizontal="center" vertical="center" shrinkToFit="1"/>
    </xf>
    <xf numFmtId="41" fontId="0" fillId="0" borderId="18" xfId="1" applyNumberFormat="1" applyFont="1" applyFill="1" applyBorder="1" applyAlignment="1">
      <alignment horizontal="center" vertical="center" wrapText="1"/>
    </xf>
    <xf numFmtId="41" fontId="0" fillId="0" borderId="19" xfId="1" applyNumberFormat="1" applyFont="1" applyFill="1" applyBorder="1" applyAlignment="1">
      <alignment horizontal="center" vertical="center" wrapText="1"/>
    </xf>
    <xf numFmtId="41" fontId="0" fillId="0" borderId="13" xfId="0" applyNumberFormat="1" applyBorder="1" applyAlignment="1">
      <alignment horizontal="left" vertical="center" wrapText="1"/>
    </xf>
    <xf numFmtId="41" fontId="0" fillId="0" borderId="14" xfId="1" applyNumberFormat="1" applyFont="1" applyFill="1" applyBorder="1" applyAlignment="1">
      <alignment horizontal="left" vertical="center" wrapText="1"/>
    </xf>
    <xf numFmtId="41" fontId="0" fillId="0" borderId="18" xfId="1" applyNumberFormat="1" applyFont="1" applyFill="1" applyBorder="1" applyAlignment="1">
      <alignment horizontal="left" vertical="center" wrapText="1"/>
    </xf>
    <xf numFmtId="41" fontId="0" fillId="0" borderId="19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 indent="1"/>
    </xf>
    <xf numFmtId="0" fontId="3" fillId="0" borderId="2" xfId="0" applyFont="1" applyBorder="1" applyAlignment="1">
      <alignment horizontal="right" vertical="top" wrapText="1" inden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2FDF-7242-41E6-B551-A77843C78A79}">
  <sheetPr>
    <tabColor rgb="FF00B050"/>
  </sheetPr>
  <dimension ref="A1:I45"/>
  <sheetViews>
    <sheetView showGridLines="0" tabSelected="1" view="pageLayout" zoomScaleNormal="100" zoomScaleSheetLayoutView="100" workbookViewId="0">
      <selection activeCell="E8" sqref="E8"/>
    </sheetView>
  </sheetViews>
  <sheetFormatPr defaultRowHeight="15" x14ac:dyDescent="0.25"/>
  <cols>
    <col min="1" max="1" width="5.85546875" style="1" customWidth="1"/>
    <col min="2" max="2" width="29.42578125" customWidth="1"/>
    <col min="3" max="3" width="14.7109375" customWidth="1"/>
    <col min="4" max="4" width="15.7109375" bestFit="1" customWidth="1"/>
    <col min="5" max="5" width="14.7109375" customWidth="1"/>
    <col min="6" max="6" width="12.7109375" bestFit="1" customWidth="1"/>
  </cols>
  <sheetData>
    <row r="1" spans="1:9" ht="43.5" customHeight="1" thickBot="1" x14ac:dyDescent="0.3"/>
    <row r="2" spans="1:9" ht="14.45" customHeight="1" x14ac:dyDescent="0.25">
      <c r="A2" s="2"/>
      <c r="B2" s="3"/>
      <c r="C2" s="3"/>
      <c r="D2" s="3"/>
      <c r="E2" s="3"/>
      <c r="F2" s="4" t="s">
        <v>0</v>
      </c>
      <c r="I2" s="38"/>
    </row>
    <row r="3" spans="1:9" ht="14.45" customHeight="1" x14ac:dyDescent="0.25">
      <c r="A3" s="5" t="s">
        <v>1</v>
      </c>
      <c r="B3" s="6"/>
      <c r="C3" s="6"/>
      <c r="D3" s="6"/>
      <c r="E3" s="6"/>
      <c r="F3" s="7"/>
      <c r="I3" s="38"/>
    </row>
    <row r="4" spans="1:9" ht="14.45" customHeight="1" x14ac:dyDescent="0.25">
      <c r="A4" s="5" t="s">
        <v>2</v>
      </c>
      <c r="B4" s="6"/>
      <c r="C4" s="6"/>
      <c r="D4" s="6"/>
      <c r="E4" s="6"/>
      <c r="F4" s="7"/>
      <c r="I4" s="38"/>
    </row>
    <row r="5" spans="1:9" x14ac:dyDescent="0.25">
      <c r="A5" s="8"/>
      <c r="B5" s="9"/>
      <c r="C5" s="9"/>
      <c r="D5" s="9"/>
      <c r="E5" s="9"/>
      <c r="F5" s="10"/>
      <c r="I5" s="38"/>
    </row>
    <row r="6" spans="1:9" ht="14.45" customHeight="1" x14ac:dyDescent="0.25">
      <c r="A6" s="5" t="s">
        <v>3</v>
      </c>
      <c r="B6" s="6"/>
      <c r="C6" s="6"/>
      <c r="D6" s="6"/>
      <c r="E6" s="6"/>
      <c r="F6" s="7"/>
      <c r="I6" s="38"/>
    </row>
    <row r="7" spans="1:9" ht="14.65" customHeight="1" x14ac:dyDescent="0.25">
      <c r="A7" s="5" t="s">
        <v>4</v>
      </c>
      <c r="B7" s="6"/>
      <c r="C7" s="6"/>
      <c r="D7" s="11"/>
      <c r="E7" s="11"/>
      <c r="F7" s="12"/>
      <c r="I7" s="38"/>
    </row>
    <row r="8" spans="1:9" ht="15.75" thickBot="1" x14ac:dyDescent="0.3">
      <c r="A8" s="13"/>
      <c r="B8" s="14"/>
      <c r="C8" s="14"/>
      <c r="D8" s="14"/>
      <c r="E8" s="14"/>
      <c r="F8" s="15"/>
    </row>
    <row r="9" spans="1:9" ht="25.9" customHeight="1" thickBot="1" x14ac:dyDescent="0.3">
      <c r="A9" s="32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4" t="s">
        <v>10</v>
      </c>
    </row>
    <row r="10" spans="1:9" ht="25.9" customHeight="1" x14ac:dyDescent="0.25">
      <c r="A10" s="19">
        <v>1</v>
      </c>
      <c r="B10" s="35" t="s">
        <v>11</v>
      </c>
      <c r="C10" s="20">
        <f>C25+C40</f>
        <v>0</v>
      </c>
      <c r="D10" s="20">
        <f t="shared" ref="D10" si="0">D25+D40</f>
        <v>0</v>
      </c>
      <c r="E10" s="20">
        <f>E25+E40</f>
        <v>2787.0200000000004</v>
      </c>
      <c r="F10" s="21">
        <f>SUM(C10:E10)</f>
        <v>2787.0200000000004</v>
      </c>
    </row>
    <row r="11" spans="1:9" ht="25.9" customHeight="1" x14ac:dyDescent="0.25">
      <c r="A11" s="22">
        <v>2</v>
      </c>
      <c r="B11" s="36" t="s">
        <v>12</v>
      </c>
      <c r="C11" s="20">
        <f t="shared" ref="C11:E14" si="1">C26+C41</f>
        <v>0</v>
      </c>
      <c r="D11" s="20">
        <f t="shared" si="1"/>
        <v>0</v>
      </c>
      <c r="E11" s="20">
        <f t="shared" si="1"/>
        <v>0</v>
      </c>
      <c r="F11" s="21">
        <f>SUM(C11:E11)</f>
        <v>0</v>
      </c>
    </row>
    <row r="12" spans="1:9" ht="25.9" customHeight="1" x14ac:dyDescent="0.25">
      <c r="A12" s="22">
        <v>3</v>
      </c>
      <c r="B12" s="36" t="s">
        <v>13</v>
      </c>
      <c r="C12" s="20">
        <f t="shared" si="1"/>
        <v>0</v>
      </c>
      <c r="D12" s="20">
        <f t="shared" si="1"/>
        <v>274308.84000000003</v>
      </c>
      <c r="E12" s="20">
        <f t="shared" si="1"/>
        <v>0</v>
      </c>
      <c r="F12" s="21">
        <f>SUM(C12:E12)</f>
        <v>274308.84000000003</v>
      </c>
    </row>
    <row r="13" spans="1:9" ht="25.9" customHeight="1" x14ac:dyDescent="0.25">
      <c r="A13" s="22">
        <v>4</v>
      </c>
      <c r="B13" s="36" t="s">
        <v>18</v>
      </c>
      <c r="C13" s="20">
        <f t="shared" si="1"/>
        <v>0</v>
      </c>
      <c r="D13" s="20">
        <f t="shared" si="1"/>
        <v>0</v>
      </c>
      <c r="E13" s="20">
        <f t="shared" si="1"/>
        <v>619130.00001000019</v>
      </c>
      <c r="F13" s="21">
        <f>SUM(C13:E13)</f>
        <v>619130.00001000019</v>
      </c>
    </row>
    <row r="14" spans="1:9" ht="25.9" customHeight="1" x14ac:dyDescent="0.25">
      <c r="A14" s="22">
        <v>5</v>
      </c>
      <c r="B14" s="36" t="s">
        <v>14</v>
      </c>
      <c r="C14" s="20">
        <f t="shared" si="1"/>
        <v>0</v>
      </c>
      <c r="D14" s="20">
        <f t="shared" si="1"/>
        <v>0</v>
      </c>
      <c r="E14" s="20">
        <f t="shared" si="1"/>
        <v>975160.84004999965</v>
      </c>
      <c r="F14" s="21">
        <f>SUM(C14:E14)</f>
        <v>975160.84004999965</v>
      </c>
    </row>
    <row r="15" spans="1:9" ht="25.9" customHeight="1" thickBot="1" x14ac:dyDescent="0.3">
      <c r="A15" s="23">
        <v>6</v>
      </c>
      <c r="B15" s="37" t="s">
        <v>15</v>
      </c>
      <c r="C15" s="24">
        <f>SUM(C10:C14)</f>
        <v>0</v>
      </c>
      <c r="D15" s="24">
        <f>SUM(D10:D14)</f>
        <v>274308.84000000003</v>
      </c>
      <c r="E15" s="24">
        <f>SUM(E10:E14)</f>
        <v>1597077.8600599999</v>
      </c>
      <c r="F15" s="25">
        <f>SUM(F10:F14)</f>
        <v>1871386.7000599997</v>
      </c>
    </row>
    <row r="16" spans="1:9" ht="38.25" customHeight="1" thickBot="1" x14ac:dyDescent="0.3"/>
    <row r="17" spans="1:6" ht="14.45" customHeight="1" x14ac:dyDescent="0.25">
      <c r="A17" s="2"/>
      <c r="B17" s="3"/>
      <c r="C17" s="3"/>
      <c r="D17" s="3"/>
      <c r="E17" s="3"/>
      <c r="F17" s="4" t="str">
        <f>$F$2</f>
        <v>Schedule B</v>
      </c>
    </row>
    <row r="18" spans="1:6" ht="14.45" customHeight="1" x14ac:dyDescent="0.25">
      <c r="A18" s="5" t="str">
        <f>$A$3</f>
        <v>Columbia Gas of Kentucky</v>
      </c>
      <c r="B18" s="6"/>
      <c r="C18" s="6"/>
      <c r="D18" s="6"/>
      <c r="E18" s="6"/>
      <c r="F18" s="7"/>
    </row>
    <row r="19" spans="1:6" ht="14.45" customHeight="1" x14ac:dyDescent="0.25">
      <c r="A19" s="5" t="str">
        <f>$A$4</f>
        <v>Case No. 2026-00099</v>
      </c>
      <c r="B19" s="6"/>
      <c r="C19" s="6"/>
      <c r="D19" s="6"/>
      <c r="E19" s="6"/>
      <c r="F19" s="7"/>
    </row>
    <row r="20" spans="1:6" x14ac:dyDescent="0.25">
      <c r="A20" s="8"/>
      <c r="B20" s="9"/>
      <c r="C20" s="9"/>
      <c r="D20" s="9"/>
      <c r="E20" s="9"/>
      <c r="F20" s="10"/>
    </row>
    <row r="21" spans="1:6" ht="14.45" customHeight="1" x14ac:dyDescent="0.25">
      <c r="A21" s="5" t="s">
        <v>16</v>
      </c>
      <c r="B21" s="6"/>
      <c r="C21" s="6"/>
      <c r="D21" s="6"/>
      <c r="E21" s="6"/>
      <c r="F21" s="7"/>
    </row>
    <row r="22" spans="1:6" ht="14.45" customHeight="1" x14ac:dyDescent="0.25">
      <c r="A22" s="5" t="s">
        <v>4</v>
      </c>
      <c r="B22" s="6"/>
      <c r="C22" s="6"/>
      <c r="D22" s="11"/>
      <c r="E22" s="11"/>
      <c r="F22" s="12"/>
    </row>
    <row r="23" spans="1:6" ht="15.75" thickBot="1" x14ac:dyDescent="0.3">
      <c r="A23" s="13"/>
      <c r="B23" s="14"/>
      <c r="C23" s="14"/>
      <c r="D23" s="14"/>
      <c r="E23" s="14"/>
      <c r="F23" s="15"/>
    </row>
    <row r="24" spans="1:6" ht="25.9" customHeight="1" thickBot="1" x14ac:dyDescent="0.3">
      <c r="A24" s="16" t="s">
        <v>5</v>
      </c>
      <c r="B24" s="17" t="s">
        <v>6</v>
      </c>
      <c r="C24" s="17" t="s">
        <v>7</v>
      </c>
      <c r="D24" s="17" t="s">
        <v>8</v>
      </c>
      <c r="E24" s="17" t="s">
        <v>9</v>
      </c>
      <c r="F24" s="18" t="s">
        <v>10</v>
      </c>
    </row>
    <row r="25" spans="1:6" ht="25.9" customHeight="1" x14ac:dyDescent="0.25">
      <c r="A25" s="19">
        <v>1</v>
      </c>
      <c r="B25" s="35" t="s">
        <v>11</v>
      </c>
      <c r="C25" s="26">
        <v>0</v>
      </c>
      <c r="D25" s="26">
        <v>0</v>
      </c>
      <c r="E25" s="26">
        <v>0</v>
      </c>
      <c r="F25" s="27">
        <f>SUM(C25:E25)</f>
        <v>0</v>
      </c>
    </row>
    <row r="26" spans="1:6" ht="25.9" customHeight="1" x14ac:dyDescent="0.25">
      <c r="A26" s="22">
        <v>2</v>
      </c>
      <c r="B26" s="36" t="s">
        <v>12</v>
      </c>
      <c r="C26" s="26">
        <v>0</v>
      </c>
      <c r="D26" s="26">
        <v>0</v>
      </c>
      <c r="E26" s="26">
        <v>0</v>
      </c>
      <c r="F26" s="27">
        <f>SUM(C26:E26)</f>
        <v>0</v>
      </c>
    </row>
    <row r="27" spans="1:6" ht="25.9" customHeight="1" x14ac:dyDescent="0.25">
      <c r="A27" s="22">
        <v>3</v>
      </c>
      <c r="B27" s="36" t="s">
        <v>13</v>
      </c>
      <c r="C27" s="26">
        <v>0</v>
      </c>
      <c r="D27" s="26">
        <v>186219.45</v>
      </c>
      <c r="E27" s="26">
        <v>0</v>
      </c>
      <c r="F27" s="27">
        <f t="shared" ref="F27:F29" si="2">SUM(C27:E27)</f>
        <v>186219.45</v>
      </c>
    </row>
    <row r="28" spans="1:6" ht="25.9" customHeight="1" x14ac:dyDescent="0.25">
      <c r="A28" s="22">
        <v>4</v>
      </c>
      <c r="B28" s="36" t="s">
        <v>18</v>
      </c>
      <c r="C28" s="26">
        <v>0</v>
      </c>
      <c r="D28" s="26">
        <v>0</v>
      </c>
      <c r="E28" s="26">
        <v>0</v>
      </c>
      <c r="F28" s="27">
        <f>SUM(C28:E28)</f>
        <v>0</v>
      </c>
    </row>
    <row r="29" spans="1:6" ht="25.9" customHeight="1" x14ac:dyDescent="0.25">
      <c r="A29" s="22">
        <v>5</v>
      </c>
      <c r="B29" s="36" t="s">
        <v>14</v>
      </c>
      <c r="C29" s="26">
        <v>0</v>
      </c>
      <c r="D29" s="26">
        <v>0</v>
      </c>
      <c r="E29" s="26">
        <v>293.91999999998524</v>
      </c>
      <c r="F29" s="27">
        <f t="shared" si="2"/>
        <v>293.91999999998524</v>
      </c>
    </row>
    <row r="30" spans="1:6" ht="25.9" customHeight="1" thickBot="1" x14ac:dyDescent="0.3">
      <c r="A30" s="23">
        <v>6</v>
      </c>
      <c r="B30" s="37" t="s">
        <v>15</v>
      </c>
      <c r="C30" s="28">
        <f>SUM(C25:C29)</f>
        <v>0</v>
      </c>
      <c r="D30" s="28">
        <f>SUM(D25:D29)</f>
        <v>186219.45</v>
      </c>
      <c r="E30" s="28">
        <f t="shared" ref="E30:F30" si="3">SUM(E25:E29)</f>
        <v>293.91999999998524</v>
      </c>
      <c r="F30" s="29">
        <f t="shared" si="3"/>
        <v>186513.37</v>
      </c>
    </row>
    <row r="31" spans="1:6" ht="15.75" thickBot="1" x14ac:dyDescent="0.3"/>
    <row r="32" spans="1:6" ht="14.45" customHeight="1" x14ac:dyDescent="0.25">
      <c r="A32" s="30"/>
      <c r="B32" s="31"/>
      <c r="C32" s="31"/>
      <c r="D32" s="31"/>
      <c r="E32" s="31"/>
      <c r="F32" s="4" t="str">
        <f>$F$2</f>
        <v>Schedule B</v>
      </c>
    </row>
    <row r="33" spans="1:6" ht="14.45" customHeight="1" x14ac:dyDescent="0.25">
      <c r="A33" s="5" t="str">
        <f>$A$3</f>
        <v>Columbia Gas of Kentucky</v>
      </c>
      <c r="B33" s="6"/>
      <c r="C33" s="6"/>
      <c r="D33" s="6"/>
      <c r="E33" s="6"/>
      <c r="F33" s="7"/>
    </row>
    <row r="34" spans="1:6" ht="14.45" customHeight="1" x14ac:dyDescent="0.25">
      <c r="A34" s="5" t="str">
        <f>$A$4</f>
        <v>Case No. 2026-00099</v>
      </c>
      <c r="B34" s="6"/>
      <c r="C34" s="6"/>
      <c r="D34" s="6"/>
      <c r="E34" s="6"/>
      <c r="F34" s="7"/>
    </row>
    <row r="35" spans="1:6" x14ac:dyDescent="0.25">
      <c r="A35" s="8"/>
      <c r="B35" s="9"/>
      <c r="C35" s="9"/>
      <c r="D35" s="9"/>
      <c r="E35" s="9"/>
      <c r="F35" s="10"/>
    </row>
    <row r="36" spans="1:6" ht="14.45" customHeight="1" x14ac:dyDescent="0.25">
      <c r="A36" s="5" t="s">
        <v>17</v>
      </c>
      <c r="B36" s="6"/>
      <c r="C36" s="6"/>
      <c r="D36" s="6"/>
      <c r="E36" s="6"/>
      <c r="F36" s="7"/>
    </row>
    <row r="37" spans="1:6" ht="14.45" customHeight="1" x14ac:dyDescent="0.25">
      <c r="A37" s="5" t="s">
        <v>4</v>
      </c>
      <c r="B37" s="6"/>
      <c r="C37" s="6"/>
      <c r="D37" s="11"/>
      <c r="E37" s="11"/>
      <c r="F37" s="12"/>
    </row>
    <row r="38" spans="1:6" ht="15.75" thickBot="1" x14ac:dyDescent="0.3">
      <c r="A38" s="13"/>
      <c r="B38" s="14"/>
      <c r="C38" s="14"/>
      <c r="D38" s="14"/>
      <c r="E38" s="14"/>
      <c r="F38" s="15"/>
    </row>
    <row r="39" spans="1:6" ht="25.9" customHeight="1" thickBot="1" x14ac:dyDescent="0.3">
      <c r="A39" s="16" t="s">
        <v>5</v>
      </c>
      <c r="B39" s="17" t="s">
        <v>6</v>
      </c>
      <c r="C39" s="17" t="s">
        <v>7</v>
      </c>
      <c r="D39" s="17" t="s">
        <v>8</v>
      </c>
      <c r="E39" s="17" t="s">
        <v>9</v>
      </c>
      <c r="F39" s="18" t="s">
        <v>10</v>
      </c>
    </row>
    <row r="40" spans="1:6" ht="25.9" customHeight="1" x14ac:dyDescent="0.25">
      <c r="A40" s="19">
        <v>1</v>
      </c>
      <c r="B40" s="35" t="s">
        <v>11</v>
      </c>
      <c r="C40" s="26">
        <v>0</v>
      </c>
      <c r="D40" s="26">
        <v>0</v>
      </c>
      <c r="E40" s="26">
        <v>2787.0200000000004</v>
      </c>
      <c r="F40" s="27">
        <f>SUM(C40:E40)</f>
        <v>2787.0200000000004</v>
      </c>
    </row>
    <row r="41" spans="1:6" ht="25.9" customHeight="1" x14ac:dyDescent="0.25">
      <c r="A41" s="22">
        <v>2</v>
      </c>
      <c r="B41" s="36" t="s">
        <v>12</v>
      </c>
      <c r="C41" s="26">
        <v>0</v>
      </c>
      <c r="D41" s="26">
        <v>0</v>
      </c>
      <c r="E41" s="26">
        <v>0</v>
      </c>
      <c r="F41" s="27">
        <f>SUM(C41:E41)</f>
        <v>0</v>
      </c>
    </row>
    <row r="42" spans="1:6" ht="25.9" customHeight="1" x14ac:dyDescent="0.25">
      <c r="A42" s="22">
        <v>3</v>
      </c>
      <c r="B42" s="36" t="s">
        <v>13</v>
      </c>
      <c r="C42" s="26">
        <v>0</v>
      </c>
      <c r="D42" s="26">
        <v>88089.39</v>
      </c>
      <c r="E42" s="26">
        <v>0</v>
      </c>
      <c r="F42" s="27">
        <f t="shared" ref="F42:F44" si="4">SUM(C42:E42)</f>
        <v>88089.39</v>
      </c>
    </row>
    <row r="43" spans="1:6" ht="25.9" customHeight="1" x14ac:dyDescent="0.25">
      <c r="A43" s="22">
        <v>4</v>
      </c>
      <c r="B43" s="36" t="s">
        <v>18</v>
      </c>
      <c r="C43" s="26">
        <v>0</v>
      </c>
      <c r="D43" s="26">
        <v>0</v>
      </c>
      <c r="E43" s="26">
        <v>619130.00001000019</v>
      </c>
      <c r="F43" s="27">
        <f t="shared" si="4"/>
        <v>619130.00001000019</v>
      </c>
    </row>
    <row r="44" spans="1:6" ht="25.9" customHeight="1" x14ac:dyDescent="0.25">
      <c r="A44" s="22">
        <v>5</v>
      </c>
      <c r="B44" s="36" t="s">
        <v>14</v>
      </c>
      <c r="C44" s="26">
        <v>0</v>
      </c>
      <c r="D44" s="26">
        <v>0</v>
      </c>
      <c r="E44" s="26">
        <v>974866.92004999961</v>
      </c>
      <c r="F44" s="27">
        <f t="shared" si="4"/>
        <v>974866.92004999961</v>
      </c>
    </row>
    <row r="45" spans="1:6" ht="25.9" customHeight="1" thickBot="1" x14ac:dyDescent="0.3">
      <c r="A45" s="23">
        <v>6</v>
      </c>
      <c r="B45" s="37" t="s">
        <v>15</v>
      </c>
      <c r="C45" s="28">
        <f>SUM(C40:C44)</f>
        <v>0</v>
      </c>
      <c r="D45" s="28">
        <f t="shared" ref="D45:F45" si="5">SUM(D40:D44)</f>
        <v>88089.39</v>
      </c>
      <c r="E45" s="28">
        <f t="shared" si="5"/>
        <v>1596783.9400599999</v>
      </c>
      <c r="F45" s="29">
        <f t="shared" si="5"/>
        <v>1684873.3300599998</v>
      </c>
    </row>
  </sheetData>
  <printOptions horizontalCentered="1"/>
  <pageMargins left="0.5" right="0.5" top="1" bottom="0.5" header="0.3" footer="0.3"/>
  <pageSetup scale="93" orientation="portrait" horizontalDpi="1200" verticalDpi="1200" r:id="rId1"/>
  <headerFooter>
    <oddHeader>&amp;R&amp;"-,Bold"&amp;9KY PSC Case No. 2026-00099
Staff 1-6
Schedule B
Attachment A
Respondents: Elizabeth N Davis and George B. Jonda
Page &amp;P of &amp;N</oddHeader>
  </headerFooter>
  <rowBreaks count="1" manualBreakCount="1">
    <brk id="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B1FED98C-AFB7-4889-B78E-9F633F7F7DAA}"/>
</file>

<file path=customXml/itemProps2.xml><?xml version="1.0" encoding="utf-8"?>
<ds:datastoreItem xmlns:ds="http://schemas.openxmlformats.org/officeDocument/2006/customXml" ds:itemID="{870E59CC-7E34-423D-9027-5F14F1C597AB}"/>
</file>

<file path=customXml/itemProps3.xml><?xml version="1.0" encoding="utf-8"?>
<ds:datastoreItem xmlns:ds="http://schemas.openxmlformats.org/officeDocument/2006/customXml" ds:itemID="{6E96C80E-9DDD-43B4-A353-18AF02988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 B Att A</vt:lpstr>
      <vt:lpstr>'Sch B Att A'!Print_Area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 \ Christie</dc:creator>
  <cp:lastModifiedBy>Davis \ Elizabeth</cp:lastModifiedBy>
  <cp:lastPrinted>2026-05-20T20:12:16Z</cp:lastPrinted>
  <dcterms:created xsi:type="dcterms:W3CDTF">2026-05-20T20:05:56Z</dcterms:created>
  <dcterms:modified xsi:type="dcterms:W3CDTF">2026-05-22T12:19:55Z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ccf6f-96d7-494d-a427-4042b46468ed_Enabled">
    <vt:lpwstr>true</vt:lpwstr>
  </property>
  <property fmtid="{D5CDD505-2E9C-101B-9397-08002B2CF9AE}" pid="3" name="MSIP_Label_055ccf6f-96d7-494d-a427-4042b46468ed_SetDate">
    <vt:lpwstr>2026-05-20T20:06:30Z</vt:lpwstr>
  </property>
  <property fmtid="{D5CDD505-2E9C-101B-9397-08002B2CF9AE}" pid="4" name="MSIP_Label_055ccf6f-96d7-494d-a427-4042b46468ed_Method">
    <vt:lpwstr>Privileged</vt:lpwstr>
  </property>
  <property fmtid="{D5CDD505-2E9C-101B-9397-08002B2CF9AE}" pid="5" name="MSIP_Label_055ccf6f-96d7-494d-a427-4042b46468ed_Name">
    <vt:lpwstr>HIGHLY RESTRICTED</vt:lpwstr>
  </property>
  <property fmtid="{D5CDD505-2E9C-101B-9397-08002B2CF9AE}" pid="6" name="MSIP_Label_055ccf6f-96d7-494d-a427-4042b46468ed_SiteId">
    <vt:lpwstr>179d26d3-3e59-4051-9377-05d3820e617c</vt:lpwstr>
  </property>
  <property fmtid="{D5CDD505-2E9C-101B-9397-08002B2CF9AE}" pid="7" name="MSIP_Label_055ccf6f-96d7-494d-a427-4042b46468ed_ActionId">
    <vt:lpwstr>ecc840f2-6aef-46d0-9b53-19611720f64e</vt:lpwstr>
  </property>
  <property fmtid="{D5CDD505-2E9C-101B-9397-08002B2CF9AE}" pid="8" name="MSIP_Label_055ccf6f-96d7-494d-a427-4042b46468ed_ContentBits">
    <vt:lpwstr>0</vt:lpwstr>
  </property>
  <property fmtid="{D5CDD505-2E9C-101B-9397-08002B2CF9AE}" pid="9" name="MSIP_Label_055ccf6f-96d7-494d-a427-4042b46468ed_Tag">
    <vt:lpwstr>10, 0, 1, 1</vt:lpwstr>
  </property>
  <property fmtid="{D5CDD505-2E9C-101B-9397-08002B2CF9AE}" pid="10" name="ContentTypeId">
    <vt:lpwstr>0x0101002643B0754F3EA84BA41CDFEDEE7BEB48</vt:lpwstr>
  </property>
</Properties>
</file>