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O0DDD~1\Temp\notesCADC1F\"/>
    </mc:Choice>
  </mc:AlternateContent>
  <xr:revisionPtr revIDLastSave="0" documentId="13_ncr:1_{CCDFDD1E-A9C8-40E4-B9AC-7311B9263FE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definedNames>
    <definedName name="_xlnm.Print_Area" localSheetId="0">Sheet1!$A$1:$K$39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31" i="1"/>
  <c r="K30" i="1"/>
  <c r="K29" i="1"/>
  <c r="E32" i="1"/>
  <c r="A29" i="1"/>
  <c r="A30" i="1" s="1"/>
  <c r="A31" i="1" s="1"/>
  <c r="K28" i="1"/>
  <c r="K27" i="1"/>
  <c r="K26" i="1"/>
  <c r="K25" i="1"/>
  <c r="K24" i="1"/>
  <c r="K32" i="1" s="1"/>
  <c r="K23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K22" i="1" l="1"/>
  <c r="K21" i="1"/>
  <c r="K20" i="1"/>
  <c r="K19" i="1"/>
  <c r="K18" i="1"/>
  <c r="K17" i="1"/>
  <c r="K16" i="1"/>
  <c r="K15" i="1"/>
  <c r="K14" i="1"/>
</calcChain>
</file>

<file path=xl/sharedStrings.xml><?xml version="1.0" encoding="utf-8"?>
<sst xmlns="http://schemas.openxmlformats.org/spreadsheetml/2006/main" count="81" uniqueCount="30">
  <si>
    <r>
      <rPr>
        <sz val="11"/>
        <color rgb="FF231F20"/>
        <rFont val="Arial"/>
        <family val="2"/>
      </rPr>
      <t xml:space="preserve">Type of Debt Issue
</t>
    </r>
    <r>
      <rPr>
        <sz val="11"/>
        <color rgb="FF231F20"/>
        <rFont val="Arial"/>
        <family val="2"/>
      </rPr>
      <t>(a)</t>
    </r>
  </si>
  <si>
    <r>
      <rPr>
        <sz val="11"/>
        <color rgb="FF231F20"/>
        <rFont val="Arial"/>
        <family val="2"/>
      </rPr>
      <t xml:space="preserve">Date of Issue
</t>
    </r>
    <r>
      <rPr>
        <sz val="11"/>
        <color rgb="FF231F20"/>
        <rFont val="Arial"/>
        <family val="2"/>
      </rPr>
      <t>(b)</t>
    </r>
  </si>
  <si>
    <r>
      <rPr>
        <sz val="11"/>
        <color rgb="FF231F20"/>
        <rFont val="Arial"/>
        <family val="2"/>
      </rPr>
      <t xml:space="preserve">Date of Maturity
</t>
    </r>
    <r>
      <rPr>
        <sz val="11"/>
        <color rgb="FF231F20"/>
        <rFont val="Arial"/>
        <family val="2"/>
      </rPr>
      <t>(c)</t>
    </r>
  </si>
  <si>
    <r>
      <rPr>
        <sz val="11"/>
        <color rgb="FF231F20"/>
        <rFont val="Arial"/>
        <family val="2"/>
      </rPr>
      <t xml:space="preserve">Amount Outstanding
</t>
    </r>
    <r>
      <rPr>
        <sz val="11"/>
        <color rgb="FF231F20"/>
        <rFont val="Arial"/>
        <family val="2"/>
      </rPr>
      <t>(d)</t>
    </r>
  </si>
  <si>
    <r>
      <rPr>
        <sz val="11"/>
        <color rgb="FF231F20"/>
        <rFont val="Arial"/>
        <family val="2"/>
      </rPr>
      <t>Coupon Interest Rate</t>
    </r>
    <r>
      <rPr>
        <vertAlign val="superscript"/>
        <sz val="11"/>
        <color rgb="FF231F20"/>
        <rFont val="Arial"/>
        <family val="2"/>
      </rPr>
      <t xml:space="preserve">(1)
</t>
    </r>
    <r>
      <rPr>
        <sz val="11"/>
        <color rgb="FF231F20"/>
        <rFont val="Arial"/>
        <family val="2"/>
      </rPr>
      <t>(e)</t>
    </r>
  </si>
  <si>
    <r>
      <rPr>
        <sz val="11"/>
        <color rgb="FF231F20"/>
        <rFont val="Arial"/>
        <family val="2"/>
      </rPr>
      <t>Cost Rate at Issue</t>
    </r>
    <r>
      <rPr>
        <vertAlign val="superscript"/>
        <sz val="11"/>
        <color rgb="FF231F20"/>
        <rFont val="Arial"/>
        <family val="2"/>
      </rPr>
      <t xml:space="preserve">(2)
</t>
    </r>
    <r>
      <rPr>
        <sz val="11"/>
        <color rgb="FF231F20"/>
        <rFont val="Arial"/>
        <family val="2"/>
      </rPr>
      <t>(f)</t>
    </r>
  </si>
  <si>
    <r>
      <rPr>
        <sz val="11"/>
        <color rgb="FF231F20"/>
        <rFont val="Arial"/>
        <family val="2"/>
      </rPr>
      <t>Cost Rate at Maturity</t>
    </r>
    <r>
      <rPr>
        <vertAlign val="superscript"/>
        <sz val="11"/>
        <color rgb="FF231F20"/>
        <rFont val="Arial"/>
        <family val="2"/>
      </rPr>
      <t xml:space="preserve">(3)
</t>
    </r>
    <r>
      <rPr>
        <sz val="11"/>
        <color rgb="FF231F20"/>
        <rFont val="Arial"/>
        <family val="2"/>
      </rPr>
      <t>(g)</t>
    </r>
  </si>
  <si>
    <r>
      <rPr>
        <sz val="11"/>
        <color rgb="FF231F20"/>
        <rFont val="Arial"/>
        <family val="2"/>
      </rPr>
      <t xml:space="preserve">Bond Rating at Time of
</t>
    </r>
    <r>
      <rPr>
        <sz val="11"/>
        <color rgb="FF231F20"/>
        <rFont val="Arial"/>
        <family val="2"/>
      </rPr>
      <t>Issue</t>
    </r>
    <r>
      <rPr>
        <vertAlign val="superscript"/>
        <sz val="11"/>
        <color rgb="FF231F20"/>
        <rFont val="Arial"/>
        <family val="2"/>
      </rPr>
      <t>(4)</t>
    </r>
    <r>
      <rPr>
        <sz val="11"/>
        <color rgb="FF231F20"/>
        <rFont val="Arial"/>
        <family val="2"/>
      </rPr>
      <t xml:space="preserve"> (h)</t>
    </r>
  </si>
  <si>
    <r>
      <rPr>
        <sz val="11"/>
        <color rgb="FF231F20"/>
        <rFont val="Arial"/>
        <family val="2"/>
      </rPr>
      <t xml:space="preserve">Type of Obligation
</t>
    </r>
    <r>
      <rPr>
        <sz val="11"/>
        <color rgb="FF231F20"/>
        <rFont val="Arial"/>
        <family val="2"/>
      </rPr>
      <t>(i)</t>
    </r>
  </si>
  <si>
    <r>
      <rPr>
        <sz val="9"/>
        <color rgb="FF231F20"/>
        <rFont val="Arial"/>
        <family val="2"/>
      </rPr>
      <t>(1) Nominal Rate</t>
    </r>
  </si>
  <si>
    <r>
      <rPr>
        <sz val="9"/>
        <color rgb="FF231F20"/>
        <rFont val="Arial"/>
        <family val="2"/>
      </rPr>
      <t>(2) Nominal Rate plus Discount or Premium Amortization</t>
    </r>
  </si>
  <si>
    <r>
      <rPr>
        <sz val="9"/>
        <color rgb="FF231F20"/>
        <rFont val="Arial"/>
        <family val="2"/>
      </rPr>
      <t>(3) Nominal Rate plus Discount or Premium Amortization and Issuance Cost</t>
    </r>
  </si>
  <si>
    <r>
      <rPr>
        <sz val="9"/>
        <color rgb="FF231F20"/>
        <rFont val="Arial"/>
        <family val="2"/>
      </rPr>
      <t>(4) Standard and Poor’s, Moody, etc.</t>
    </r>
  </si>
  <si>
    <t>Columbia Gas of Kentucky</t>
  </si>
  <si>
    <t>Schedule of Outstanding Long-Term Debt</t>
  </si>
  <si>
    <t>Line 
No.</t>
  </si>
  <si>
    <t>Annualized Cost
Col. (d) x
Col. (g) 
(j)</t>
  </si>
  <si>
    <t>N/A</t>
  </si>
  <si>
    <t xml:space="preserve">Total Long-Term Debt and Annualized Cost
</t>
  </si>
  <si>
    <t>Installment Promissory Notes</t>
  </si>
  <si>
    <t>Unsecured</t>
  </si>
  <si>
    <t>Page 1 of 1</t>
  </si>
  <si>
    <t>Attachment A</t>
  </si>
  <si>
    <t>Schedule F1</t>
  </si>
  <si>
    <t>Staff 1-23</t>
  </si>
  <si>
    <t>Annualized Cost Rate  
[Total Col. (j) / Total Col. (d)]</t>
  </si>
  <si>
    <t>Respondent:  Rea</t>
  </si>
  <si>
    <t>For the Year Ended December 31, 2025</t>
  </si>
  <si>
    <t>KY PSC Case No. 2026-00099</t>
  </si>
  <si>
    <t>Case No. 2026-00099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</si>
</sst>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_(#,##0_);_(\(#,##0\);_(&quot;-&quot;_);_(@_)"/>
    <numFmt numFmtId="166" formatCode="0.0000%"/>
  </numFmts>
  <fonts count="8" x14ac:knownFonts="1">
    <font>
      <sz val="11"/>
      <color theme="1"/>
      <name val="Calibri"/>
      <family val="2"/>
      <scheme val="minor"/>
    </font>
    <font>
      <sz val="11"/>
      <color rgb="FF231F20"/>
      <name val="Arial"/>
      <family val="2"/>
    </font>
    <font>
      <vertAlign val="superscript"/>
      <sz val="11"/>
      <color rgb="FF231F20"/>
      <name val="Arial"/>
      <family val="2"/>
    </font>
    <font>
      <sz val="9"/>
      <name val="Arial"/>
      <family val="2"/>
    </font>
    <font>
      <sz val="9"/>
      <color rgb="FF231F20"/>
      <name val="Arial"/>
      <family val="2"/>
    </font>
    <font>
      <sz val="10"/>
      <color rgb="FF231F2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3" fillId="0" borderId="0" xfId="0" applyFont="1" applyAlignment="1">
      <alignment horizontal="left" wrapText="1" indent="5"/>
    </xf>
    <xf numFmtId="0" fontId="3" fillId="0" borderId="0" xfId="0" applyFont="1" applyAlignment="1">
      <alignment horizontal="left" vertical="top" indent="5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1" fillId="0" borderId="5" xfId="0" applyFont="1" applyBorder="1" applyAlignment="1">
      <alignment horizontal="center" wrapText="1"/>
    </xf>
    <xf numFmtId="0" fontId="7" fillId="0" borderId="8" xfId="0" applyFont="1" applyBorder="1" applyAlignment="1">
      <alignment vertical="top" wrapText="1"/>
    </xf>
    <xf numFmtId="10" fontId="7" fillId="0" borderId="9" xfId="1" applyNumberFormat="1" applyFont="1" applyFill="1" applyBorder="1" applyAlignment="1">
      <alignment vertical="top" wrapText="1"/>
    </xf>
    <xf numFmtId="165" fontId="7" fillId="0" borderId="15" xfId="0" applyNumberFormat="1" applyFont="1" applyBorder="1" applyAlignment="1">
      <alignment vertical="top" wrapText="1"/>
    </xf>
    <xf numFmtId="165" fontId="7" fillId="0" borderId="16" xfId="0" applyNumberFormat="1" applyFont="1" applyBorder="1" applyAlignment="1">
      <alignment vertical="top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0" fillId="0" borderId="17" xfId="0" applyBorder="1"/>
    <xf numFmtId="0" fontId="3" fillId="0" borderId="17" xfId="0" applyFont="1" applyBorder="1" applyAlignment="1">
      <alignment wrapText="1"/>
    </xf>
    <xf numFmtId="164" fontId="7" fillId="0" borderId="0" xfId="0" applyNumberFormat="1" applyFont="1" applyAlignment="1">
      <alignment horizontal="center" wrapText="1"/>
    </xf>
    <xf numFmtId="165" fontId="7" fillId="0" borderId="0" xfId="0" applyNumberFormat="1" applyFont="1" applyAlignment="1">
      <alignment horizontal="right"/>
    </xf>
    <xf numFmtId="166" fontId="7" fillId="0" borderId="0" xfId="1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65" fontId="1" fillId="0" borderId="6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Normal="100" workbookViewId="0">
      <selection activeCell="K34" sqref="K34"/>
    </sheetView>
  </sheetViews>
  <sheetFormatPr defaultRowHeight="14.1" customHeight="1" x14ac:dyDescent="0.3"/>
  <cols>
    <col min="1" max="1" width="27.21875" customWidth="1"/>
    <col min="2" max="2" width="28.77734375" bestFit="1" customWidth="1"/>
    <col min="3" max="3" width="9.33203125" bestFit="1" customWidth="1"/>
    <col min="4" max="4" width="9.21875" bestFit="1" customWidth="1"/>
    <col min="5" max="5" width="13.77734375" bestFit="1" customWidth="1"/>
    <col min="6" max="6" width="10.77734375" bestFit="1" customWidth="1"/>
    <col min="7" max="7" width="9.77734375" customWidth="1"/>
    <col min="8" max="8" width="11.5546875" customWidth="1"/>
    <col min="10" max="10" width="11.21875" bestFit="1" customWidth="1"/>
    <col min="11" max="11" width="12.44140625" customWidth="1"/>
  </cols>
  <sheetData>
    <row r="1" spans="1:14" ht="14.1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 t="s">
        <v>28</v>
      </c>
      <c r="L1" s="1"/>
      <c r="M1" s="1"/>
      <c r="N1" s="1"/>
    </row>
    <row r="2" spans="1:14" ht="14.1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 t="s">
        <v>24</v>
      </c>
      <c r="L2" s="1"/>
      <c r="M2" s="1"/>
      <c r="N2" s="1"/>
    </row>
    <row r="3" spans="1:14" ht="14.1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 t="s">
        <v>22</v>
      </c>
      <c r="L3" s="1"/>
      <c r="M3" s="1"/>
      <c r="N3" s="1"/>
    </row>
    <row r="4" spans="1:14" ht="14.1" customHeight="1" x14ac:dyDescent="0.3">
      <c r="A4" s="24"/>
      <c r="B4" s="24"/>
      <c r="C4" s="24"/>
      <c r="D4" s="24"/>
      <c r="E4" s="24"/>
      <c r="F4" s="24"/>
      <c r="G4" s="24"/>
      <c r="H4" s="24"/>
      <c r="I4" s="24"/>
      <c r="J4" s="34" t="s">
        <v>26</v>
      </c>
      <c r="K4" s="34"/>
      <c r="L4" s="1"/>
      <c r="M4" s="1"/>
      <c r="N4" s="1"/>
    </row>
    <row r="5" spans="1:14" ht="14.1" customHeight="1" thickBot="1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 t="s">
        <v>21</v>
      </c>
      <c r="L5" s="1"/>
      <c r="M5" s="1"/>
      <c r="N5" s="1"/>
    </row>
    <row r="6" spans="1:14" ht="14.1" customHeight="1" x14ac:dyDescent="0.3">
      <c r="A6" s="42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4"/>
      <c r="L6" s="1"/>
      <c r="M6" s="1"/>
      <c r="N6" s="1"/>
    </row>
    <row r="7" spans="1:14" ht="14.1" customHeight="1" x14ac:dyDescent="0.3">
      <c r="A7" s="39" t="s">
        <v>13</v>
      </c>
      <c r="B7" s="40"/>
      <c r="C7" s="40"/>
      <c r="D7" s="40"/>
      <c r="E7" s="40"/>
      <c r="F7" s="40"/>
      <c r="G7" s="40"/>
      <c r="H7" s="40"/>
      <c r="I7" s="40"/>
      <c r="J7" s="40"/>
      <c r="K7" s="41"/>
      <c r="L7" s="1"/>
      <c r="M7" s="1"/>
      <c r="N7" s="1"/>
    </row>
    <row r="8" spans="1:14" ht="14.1" customHeight="1" x14ac:dyDescent="0.3">
      <c r="A8" s="39" t="s">
        <v>29</v>
      </c>
      <c r="B8" s="40"/>
      <c r="C8" s="40"/>
      <c r="D8" s="40"/>
      <c r="E8" s="40"/>
      <c r="F8" s="40"/>
      <c r="G8" s="40"/>
      <c r="H8" s="40"/>
      <c r="I8" s="40"/>
      <c r="J8" s="40"/>
      <c r="K8" s="41"/>
      <c r="L8" s="1"/>
      <c r="M8" s="1"/>
      <c r="N8" s="1"/>
    </row>
    <row r="9" spans="1:14" s="6" customFormat="1" ht="14.4" x14ac:dyDescent="0.3">
      <c r="A9" s="39"/>
      <c r="B9" s="40"/>
      <c r="C9" s="40"/>
      <c r="D9" s="40"/>
      <c r="E9" s="40"/>
      <c r="F9" s="40"/>
      <c r="G9" s="40"/>
      <c r="H9" s="40"/>
      <c r="I9" s="40"/>
      <c r="J9" s="40"/>
      <c r="K9" s="41"/>
      <c r="L9" s="12"/>
      <c r="M9" s="12"/>
      <c r="N9" s="12"/>
    </row>
    <row r="10" spans="1:14" s="6" customFormat="1" ht="14.4" x14ac:dyDescent="0.3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1"/>
      <c r="L10" s="12"/>
      <c r="M10" s="12"/>
      <c r="N10" s="12"/>
    </row>
    <row r="11" spans="1:14" s="6" customFormat="1" ht="14.7" customHeight="1" x14ac:dyDescent="0.3">
      <c r="A11" s="39" t="s">
        <v>27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  <c r="L11" s="12"/>
      <c r="M11" s="12"/>
      <c r="N11" s="12"/>
    </row>
    <row r="12" spans="1:14" s="6" customFormat="1" ht="15" thickBot="1" x14ac:dyDescent="0.3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1"/>
      <c r="L12" s="12"/>
      <c r="M12" s="12"/>
      <c r="N12" s="12"/>
    </row>
    <row r="13" spans="1:14" s="6" customFormat="1" ht="86.4" thickBot="1" x14ac:dyDescent="0.35">
      <c r="A13" s="13" t="s">
        <v>15</v>
      </c>
      <c r="B13" s="7" t="s">
        <v>0</v>
      </c>
      <c r="C13" s="8" t="s">
        <v>1</v>
      </c>
      <c r="D13" s="9" t="s">
        <v>2</v>
      </c>
      <c r="E13" s="7" t="s">
        <v>3</v>
      </c>
      <c r="F13" s="8" t="s">
        <v>4</v>
      </c>
      <c r="G13" s="9" t="s">
        <v>5</v>
      </c>
      <c r="H13" s="7" t="s">
        <v>6</v>
      </c>
      <c r="I13" s="10" t="s">
        <v>7</v>
      </c>
      <c r="J13" s="11" t="s">
        <v>8</v>
      </c>
      <c r="K13" s="14" t="s">
        <v>16</v>
      </c>
      <c r="L13" s="12"/>
      <c r="M13" s="12"/>
      <c r="N13" s="12"/>
    </row>
    <row r="14" spans="1:14" s="6" customFormat="1" ht="19.8" customHeight="1" x14ac:dyDescent="0.3">
      <c r="A14" s="19">
        <v>1</v>
      </c>
      <c r="B14" s="25" t="s">
        <v>19</v>
      </c>
      <c r="C14" s="29">
        <v>38722</v>
      </c>
      <c r="D14" s="29">
        <v>46027</v>
      </c>
      <c r="E14" s="30">
        <v>12375000</v>
      </c>
      <c r="F14" s="31">
        <v>5.9200000000000003E-2</v>
      </c>
      <c r="G14" s="31">
        <v>5.9200000000000003E-2</v>
      </c>
      <c r="H14" s="31">
        <v>5.9200000000000003E-2</v>
      </c>
      <c r="I14" s="32" t="s">
        <v>17</v>
      </c>
      <c r="J14" s="32" t="s">
        <v>20</v>
      </c>
      <c r="K14" s="33">
        <f t="shared" ref="K14:K31" si="0">E14*H14</f>
        <v>732600</v>
      </c>
      <c r="L14" s="12"/>
      <c r="M14" s="12"/>
      <c r="N14" s="12"/>
    </row>
    <row r="15" spans="1:14" s="6" customFormat="1" ht="14.4" x14ac:dyDescent="0.3">
      <c r="A15" s="19">
        <f>A14+1</f>
        <v>2</v>
      </c>
      <c r="B15" s="25" t="s">
        <v>19</v>
      </c>
      <c r="C15" s="29">
        <v>40528</v>
      </c>
      <c r="D15" s="29">
        <v>47833</v>
      </c>
      <c r="E15" s="30">
        <v>10000000</v>
      </c>
      <c r="F15" s="31">
        <v>6.0199999999999997E-2</v>
      </c>
      <c r="G15" s="31">
        <v>6.0199999999999997E-2</v>
      </c>
      <c r="H15" s="31">
        <v>6.0199999999999997E-2</v>
      </c>
      <c r="I15" s="32" t="s">
        <v>17</v>
      </c>
      <c r="J15" s="32" t="s">
        <v>20</v>
      </c>
      <c r="K15" s="33">
        <f t="shared" si="0"/>
        <v>602000</v>
      </c>
      <c r="L15" s="12"/>
      <c r="M15" s="12"/>
      <c r="N15" s="12"/>
    </row>
    <row r="16" spans="1:14" s="6" customFormat="1" ht="14.4" x14ac:dyDescent="0.3">
      <c r="A16" s="19">
        <f t="shared" ref="A16:A31" si="1">A15+1</f>
        <v>3</v>
      </c>
      <c r="B16" s="25" t="s">
        <v>19</v>
      </c>
      <c r="C16" s="29">
        <v>41281</v>
      </c>
      <c r="D16" s="29">
        <v>52238</v>
      </c>
      <c r="E16" s="30">
        <v>20000000</v>
      </c>
      <c r="F16" s="31">
        <v>5.7699999999999994E-2</v>
      </c>
      <c r="G16" s="31">
        <v>5.7699999999999994E-2</v>
      </c>
      <c r="H16" s="31">
        <v>5.7699999999999994E-2</v>
      </c>
      <c r="I16" s="32" t="s">
        <v>17</v>
      </c>
      <c r="J16" s="32" t="s">
        <v>20</v>
      </c>
      <c r="K16" s="33">
        <f t="shared" si="0"/>
        <v>1154000</v>
      </c>
      <c r="L16" s="12"/>
      <c r="M16" s="12"/>
      <c r="N16" s="12"/>
    </row>
    <row r="17" spans="1:14" s="6" customFormat="1" ht="14.4" x14ac:dyDescent="0.3">
      <c r="A17" s="19">
        <f t="shared" si="1"/>
        <v>4</v>
      </c>
      <c r="B17" s="25" t="s">
        <v>19</v>
      </c>
      <c r="C17" s="29">
        <v>41631</v>
      </c>
      <c r="D17" s="29">
        <v>52588</v>
      </c>
      <c r="E17" s="30">
        <v>20000000</v>
      </c>
      <c r="F17" s="31">
        <v>6.2E-2</v>
      </c>
      <c r="G17" s="31">
        <v>6.2E-2</v>
      </c>
      <c r="H17" s="31">
        <v>6.2E-2</v>
      </c>
      <c r="I17" s="32" t="s">
        <v>17</v>
      </c>
      <c r="J17" s="32" t="s">
        <v>20</v>
      </c>
      <c r="K17" s="33">
        <f t="shared" si="0"/>
        <v>1240000</v>
      </c>
      <c r="L17" s="12"/>
      <c r="M17" s="12"/>
      <c r="N17" s="12"/>
    </row>
    <row r="18" spans="1:14" s="6" customFormat="1" ht="14.4" x14ac:dyDescent="0.3">
      <c r="A18" s="19">
        <f t="shared" si="1"/>
        <v>5</v>
      </c>
      <c r="B18" s="25" t="s">
        <v>19</v>
      </c>
      <c r="C18" s="29">
        <v>41991</v>
      </c>
      <c r="D18" s="29">
        <v>52947</v>
      </c>
      <c r="E18" s="30">
        <v>5000000</v>
      </c>
      <c r="F18" s="31">
        <v>4.4299999999999999E-2</v>
      </c>
      <c r="G18" s="31">
        <v>4.4299999999999999E-2</v>
      </c>
      <c r="H18" s="31">
        <v>4.4299999999999999E-2</v>
      </c>
      <c r="I18" s="32" t="s">
        <v>17</v>
      </c>
      <c r="J18" s="32" t="s">
        <v>20</v>
      </c>
      <c r="K18" s="33">
        <f t="shared" si="0"/>
        <v>221500</v>
      </c>
      <c r="L18" s="12"/>
      <c r="M18" s="12"/>
      <c r="N18" s="12"/>
    </row>
    <row r="19" spans="1:14" s="6" customFormat="1" ht="14.4" x14ac:dyDescent="0.3">
      <c r="A19" s="19">
        <f t="shared" si="1"/>
        <v>6</v>
      </c>
      <c r="B19" s="25" t="s">
        <v>19</v>
      </c>
      <c r="C19" s="29">
        <v>42643</v>
      </c>
      <c r="D19" s="29">
        <v>53600</v>
      </c>
      <c r="E19" s="30">
        <v>31000000</v>
      </c>
      <c r="F19" s="31">
        <v>3.8425000000000001E-2</v>
      </c>
      <c r="G19" s="31">
        <v>3.8425000000000001E-2</v>
      </c>
      <c r="H19" s="31">
        <v>3.8425000000000001E-2</v>
      </c>
      <c r="I19" s="32" t="s">
        <v>17</v>
      </c>
      <c r="J19" s="32" t="s">
        <v>20</v>
      </c>
      <c r="K19" s="33">
        <f t="shared" si="0"/>
        <v>1191175</v>
      </c>
      <c r="L19" s="12"/>
      <c r="M19" s="12"/>
      <c r="N19" s="12"/>
    </row>
    <row r="20" spans="1:14" ht="14.4" x14ac:dyDescent="0.3">
      <c r="A20" s="19">
        <f t="shared" si="1"/>
        <v>7</v>
      </c>
      <c r="B20" s="25" t="s">
        <v>19</v>
      </c>
      <c r="C20" s="29">
        <v>43465</v>
      </c>
      <c r="D20" s="29">
        <v>54423</v>
      </c>
      <c r="E20" s="30">
        <v>13000000</v>
      </c>
      <c r="F20" s="31">
        <v>4.6436000000000005E-2</v>
      </c>
      <c r="G20" s="31">
        <v>4.6436000000000005E-2</v>
      </c>
      <c r="H20" s="31">
        <v>4.6436000000000005E-2</v>
      </c>
      <c r="I20" s="32" t="s">
        <v>17</v>
      </c>
      <c r="J20" s="32" t="s">
        <v>20</v>
      </c>
      <c r="K20" s="33">
        <f t="shared" si="0"/>
        <v>603668.00000000012</v>
      </c>
      <c r="L20" s="1"/>
      <c r="M20" s="1"/>
      <c r="N20" s="1"/>
    </row>
    <row r="21" spans="1:14" ht="14.4" x14ac:dyDescent="0.3">
      <c r="A21" s="19">
        <f t="shared" si="1"/>
        <v>8</v>
      </c>
      <c r="B21" s="25" t="s">
        <v>19</v>
      </c>
      <c r="C21" s="29">
        <v>43830</v>
      </c>
      <c r="D21" s="29">
        <v>54788</v>
      </c>
      <c r="E21" s="30">
        <v>15000000</v>
      </c>
      <c r="F21" s="31">
        <v>3.7484999999999997E-2</v>
      </c>
      <c r="G21" s="31">
        <v>3.7484999999999997E-2</v>
      </c>
      <c r="H21" s="31">
        <v>3.7484999999999997E-2</v>
      </c>
      <c r="I21" s="32" t="s">
        <v>17</v>
      </c>
      <c r="J21" s="32" t="s">
        <v>20</v>
      </c>
      <c r="K21" s="33">
        <f t="shared" si="0"/>
        <v>562275</v>
      </c>
      <c r="L21" s="1"/>
      <c r="M21" s="1"/>
      <c r="N21" s="1"/>
    </row>
    <row r="22" spans="1:14" ht="14.1" customHeight="1" x14ac:dyDescent="0.3">
      <c r="A22" s="19">
        <f t="shared" si="1"/>
        <v>9</v>
      </c>
      <c r="B22" s="25" t="s">
        <v>19</v>
      </c>
      <c r="C22" s="29">
        <v>44012</v>
      </c>
      <c r="D22" s="29">
        <v>54969</v>
      </c>
      <c r="E22" s="30">
        <v>12000000</v>
      </c>
      <c r="F22" s="31">
        <v>3.1741999999999999E-2</v>
      </c>
      <c r="G22" s="31">
        <v>3.1741999999999999E-2</v>
      </c>
      <c r="H22" s="31">
        <v>3.1741999999999999E-2</v>
      </c>
      <c r="I22" s="32" t="s">
        <v>17</v>
      </c>
      <c r="J22" s="32" t="s">
        <v>20</v>
      </c>
      <c r="K22" s="33">
        <f t="shared" si="0"/>
        <v>380904</v>
      </c>
      <c r="L22" s="2"/>
      <c r="M22" s="2"/>
      <c r="N22" s="2"/>
    </row>
    <row r="23" spans="1:14" ht="14.1" customHeight="1" x14ac:dyDescent="0.3">
      <c r="A23" s="19">
        <f t="shared" si="1"/>
        <v>10</v>
      </c>
      <c r="B23" s="25" t="s">
        <v>19</v>
      </c>
      <c r="C23" s="29">
        <v>44377</v>
      </c>
      <c r="D23" s="29">
        <v>55334</v>
      </c>
      <c r="E23" s="30">
        <v>22000000</v>
      </c>
      <c r="F23" s="31">
        <v>3.2719999999999999E-2</v>
      </c>
      <c r="G23" s="31">
        <v>3.2719999999999999E-2</v>
      </c>
      <c r="H23" s="31">
        <v>3.2719999999999999E-2</v>
      </c>
      <c r="I23" s="32" t="s">
        <v>17</v>
      </c>
      <c r="J23" s="32" t="s">
        <v>20</v>
      </c>
      <c r="K23" s="33">
        <f t="shared" si="0"/>
        <v>719840</v>
      </c>
      <c r="L23" s="3"/>
      <c r="M23" s="3"/>
      <c r="N23" s="3"/>
    </row>
    <row r="24" spans="1:14" ht="14.1" customHeight="1" x14ac:dyDescent="0.3">
      <c r="A24" s="19">
        <f t="shared" si="1"/>
        <v>11</v>
      </c>
      <c r="B24" s="25" t="s">
        <v>19</v>
      </c>
      <c r="C24" s="29">
        <v>44469</v>
      </c>
      <c r="D24" s="29">
        <v>55426</v>
      </c>
      <c r="E24" s="30">
        <v>22000000</v>
      </c>
      <c r="F24" s="31">
        <v>3.2777000000000001E-2</v>
      </c>
      <c r="G24" s="31">
        <v>3.2777000000000001E-2</v>
      </c>
      <c r="H24" s="31">
        <v>3.2777000000000001E-2</v>
      </c>
      <c r="I24" s="32" t="s">
        <v>17</v>
      </c>
      <c r="J24" s="32" t="s">
        <v>20</v>
      </c>
      <c r="K24" s="33">
        <f t="shared" si="0"/>
        <v>721094</v>
      </c>
      <c r="L24" s="3"/>
      <c r="M24" s="3"/>
      <c r="N24" s="3"/>
    </row>
    <row r="25" spans="1:14" ht="14.1" customHeight="1" x14ac:dyDescent="0.3">
      <c r="A25" s="19">
        <f t="shared" si="1"/>
        <v>12</v>
      </c>
      <c r="B25" s="25" t="s">
        <v>19</v>
      </c>
      <c r="C25" s="29">
        <v>44561</v>
      </c>
      <c r="D25" s="29">
        <v>55518</v>
      </c>
      <c r="E25" s="30">
        <v>10000000</v>
      </c>
      <c r="F25" s="31">
        <v>3.2670999999999999E-2</v>
      </c>
      <c r="G25" s="31">
        <v>3.2670999999999999E-2</v>
      </c>
      <c r="H25" s="31">
        <v>3.2670999999999999E-2</v>
      </c>
      <c r="I25" s="32" t="s">
        <v>17</v>
      </c>
      <c r="J25" s="32" t="s">
        <v>20</v>
      </c>
      <c r="K25" s="33">
        <f t="shared" si="0"/>
        <v>326710</v>
      </c>
      <c r="L25" s="3"/>
      <c r="M25" s="3"/>
      <c r="N25" s="3"/>
    </row>
    <row r="26" spans="1:14" ht="14.1" customHeight="1" x14ac:dyDescent="0.3">
      <c r="A26" s="19">
        <f t="shared" si="1"/>
        <v>13</v>
      </c>
      <c r="B26" s="25" t="s">
        <v>19</v>
      </c>
      <c r="C26" s="29">
        <v>44651</v>
      </c>
      <c r="D26" s="29">
        <v>55609</v>
      </c>
      <c r="E26" s="30">
        <v>8000000</v>
      </c>
      <c r="F26" s="31">
        <v>4.1243000000000002E-2</v>
      </c>
      <c r="G26" s="31">
        <v>4.1243000000000002E-2</v>
      </c>
      <c r="H26" s="31">
        <v>4.1243000000000002E-2</v>
      </c>
      <c r="I26" s="32" t="s">
        <v>17</v>
      </c>
      <c r="J26" s="32" t="s">
        <v>20</v>
      </c>
      <c r="K26" s="33">
        <f t="shared" si="0"/>
        <v>329944</v>
      </c>
      <c r="L26" s="3"/>
      <c r="M26" s="3"/>
      <c r="N26" s="3"/>
    </row>
    <row r="27" spans="1:14" ht="14.1" customHeight="1" x14ac:dyDescent="0.3">
      <c r="A27" s="19">
        <f t="shared" si="1"/>
        <v>14</v>
      </c>
      <c r="B27" s="25" t="s">
        <v>19</v>
      </c>
      <c r="C27" s="29">
        <v>44742</v>
      </c>
      <c r="D27" s="29">
        <v>55700</v>
      </c>
      <c r="E27" s="30">
        <v>18000000</v>
      </c>
      <c r="F27" s="31">
        <v>5.0807999999999999E-2</v>
      </c>
      <c r="G27" s="31">
        <v>5.0807999999999999E-2</v>
      </c>
      <c r="H27" s="31">
        <v>5.0807999999999999E-2</v>
      </c>
      <c r="I27" s="32" t="s">
        <v>17</v>
      </c>
      <c r="J27" s="32" t="s">
        <v>20</v>
      </c>
      <c r="K27" s="33">
        <f t="shared" si="0"/>
        <v>914544</v>
      </c>
      <c r="L27" s="3"/>
      <c r="M27" s="3"/>
      <c r="N27" s="3"/>
    </row>
    <row r="28" spans="1:14" ht="14.1" customHeight="1" x14ac:dyDescent="0.3">
      <c r="A28" s="19">
        <f t="shared" si="1"/>
        <v>15</v>
      </c>
      <c r="B28" s="25" t="s">
        <v>19</v>
      </c>
      <c r="C28" s="29">
        <v>45198</v>
      </c>
      <c r="D28" s="29">
        <v>56156</v>
      </c>
      <c r="E28" s="30">
        <v>33000000</v>
      </c>
      <c r="F28" s="31">
        <v>6.2617999999999993E-2</v>
      </c>
      <c r="G28" s="31">
        <v>6.2617999999999993E-2</v>
      </c>
      <c r="H28" s="31">
        <v>6.2617999999999993E-2</v>
      </c>
      <c r="I28" s="32" t="s">
        <v>17</v>
      </c>
      <c r="J28" s="32" t="s">
        <v>20</v>
      </c>
      <c r="K28" s="33">
        <f t="shared" si="0"/>
        <v>2066393.9999999998</v>
      </c>
      <c r="L28" s="3"/>
      <c r="M28" s="3"/>
      <c r="N28" s="3"/>
    </row>
    <row r="29" spans="1:14" ht="14.1" customHeight="1" x14ac:dyDescent="0.3">
      <c r="A29" s="19">
        <f t="shared" si="1"/>
        <v>16</v>
      </c>
      <c r="B29" s="25" t="s">
        <v>19</v>
      </c>
      <c r="C29" s="29">
        <v>45471</v>
      </c>
      <c r="D29" s="29">
        <v>56428</v>
      </c>
      <c r="E29" s="30">
        <v>5000000</v>
      </c>
      <c r="F29" s="31">
        <v>5.9124000000000003E-2</v>
      </c>
      <c r="G29" s="31">
        <v>5.9124000000000003E-2</v>
      </c>
      <c r="H29" s="31">
        <v>5.9124000000000003E-2</v>
      </c>
      <c r="I29" s="32" t="s">
        <v>17</v>
      </c>
      <c r="J29" s="32" t="s">
        <v>20</v>
      </c>
      <c r="K29" s="33">
        <f t="shared" si="0"/>
        <v>295620</v>
      </c>
      <c r="L29" s="3"/>
      <c r="M29" s="3"/>
      <c r="N29" s="3"/>
    </row>
    <row r="30" spans="1:14" ht="14.1" customHeight="1" x14ac:dyDescent="0.3">
      <c r="A30" s="19">
        <f t="shared" si="1"/>
        <v>17</v>
      </c>
      <c r="B30" s="25" t="s">
        <v>19</v>
      </c>
      <c r="C30" s="29">
        <v>45565</v>
      </c>
      <c r="D30" s="29">
        <v>56522</v>
      </c>
      <c r="E30" s="30">
        <v>24000000</v>
      </c>
      <c r="F30" s="31">
        <v>5.3761999999999997E-2</v>
      </c>
      <c r="G30" s="31">
        <v>5.3761999999999997E-2</v>
      </c>
      <c r="H30" s="31">
        <v>5.3761999999999997E-2</v>
      </c>
      <c r="I30" s="32" t="s">
        <v>17</v>
      </c>
      <c r="J30" s="32" t="s">
        <v>20</v>
      </c>
      <c r="K30" s="33">
        <f t="shared" si="0"/>
        <v>1290288</v>
      </c>
      <c r="L30" s="3"/>
      <c r="M30" s="3"/>
      <c r="N30" s="3"/>
    </row>
    <row r="31" spans="1:14" ht="14.1" customHeight="1" x14ac:dyDescent="0.3">
      <c r="A31" s="19">
        <f t="shared" si="1"/>
        <v>18</v>
      </c>
      <c r="B31" s="25" t="s">
        <v>19</v>
      </c>
      <c r="C31" s="29">
        <v>45657</v>
      </c>
      <c r="D31" s="29">
        <v>56614</v>
      </c>
      <c r="E31" s="30">
        <v>10000000</v>
      </c>
      <c r="F31" s="31">
        <v>5.9186999999999997E-2</v>
      </c>
      <c r="G31" s="31">
        <v>5.9186999999999997E-2</v>
      </c>
      <c r="H31" s="31">
        <v>5.9186999999999997E-2</v>
      </c>
      <c r="I31" s="32" t="s">
        <v>17</v>
      </c>
      <c r="J31" s="32" t="s">
        <v>20</v>
      </c>
      <c r="K31" s="33">
        <f t="shared" si="0"/>
        <v>591870</v>
      </c>
      <c r="L31" s="3"/>
      <c r="M31" s="3"/>
      <c r="N31" s="3"/>
    </row>
    <row r="32" spans="1:14" ht="18" customHeight="1" x14ac:dyDescent="0.3">
      <c r="A32" s="35" t="s">
        <v>18</v>
      </c>
      <c r="B32" s="36"/>
      <c r="C32" s="26"/>
      <c r="D32" s="26"/>
      <c r="E32" s="22">
        <f>SUM(E14:E31)</f>
        <v>290375000</v>
      </c>
      <c r="F32" s="26"/>
      <c r="G32" s="26"/>
      <c r="H32" s="26"/>
      <c r="I32" s="26"/>
      <c r="J32" s="26"/>
      <c r="K32" s="23">
        <f>SUM(K14:K31)</f>
        <v>13944426</v>
      </c>
      <c r="L32" s="3"/>
      <c r="M32" s="3"/>
      <c r="N32" s="3"/>
    </row>
    <row r="33" spans="1:14" ht="14.1" customHeight="1" thickBot="1" x14ac:dyDescent="0.35">
      <c r="A33" s="37" t="s">
        <v>25</v>
      </c>
      <c r="B33" s="38"/>
      <c r="C33" s="20"/>
      <c r="D33" s="20"/>
      <c r="E33" s="20"/>
      <c r="F33" s="20"/>
      <c r="G33" s="20"/>
      <c r="H33" s="20"/>
      <c r="I33" s="20"/>
      <c r="J33" s="20"/>
      <c r="K33" s="21">
        <f>K32/E32</f>
        <v>4.8022130004304775E-2</v>
      </c>
      <c r="L33" s="3"/>
      <c r="M33" s="3"/>
      <c r="N33" s="3"/>
    </row>
    <row r="34" spans="1:14" ht="14.1" customHeight="1" x14ac:dyDescent="0.3">
      <c r="A34" s="27"/>
      <c r="B34" s="28"/>
      <c r="C34" s="28"/>
      <c r="D34" s="2"/>
      <c r="E34" s="2"/>
      <c r="F34" s="2"/>
      <c r="G34" s="2"/>
      <c r="H34" s="2"/>
      <c r="I34" s="2"/>
      <c r="J34" s="2"/>
      <c r="K34" s="2"/>
    </row>
    <row r="35" spans="1:14" ht="17.100000000000001" customHeight="1" x14ac:dyDescent="0.3">
      <c r="A35" s="15" t="s">
        <v>9</v>
      </c>
      <c r="B35" s="4"/>
      <c r="C35" s="3"/>
      <c r="D35" s="3"/>
      <c r="E35" s="3"/>
      <c r="F35" s="3"/>
      <c r="G35" s="3"/>
      <c r="H35" s="3"/>
      <c r="I35" s="3"/>
      <c r="J35" s="3"/>
      <c r="K35" s="3"/>
    </row>
    <row r="36" spans="1:14" ht="14.1" customHeight="1" x14ac:dyDescent="0.3">
      <c r="A36" s="16" t="s">
        <v>10</v>
      </c>
      <c r="B36" s="17"/>
      <c r="C36" s="18"/>
      <c r="D36" s="18"/>
      <c r="E36" s="18"/>
      <c r="F36" s="18"/>
      <c r="G36" s="3"/>
      <c r="H36" s="3"/>
      <c r="I36" s="3"/>
      <c r="J36" s="3"/>
      <c r="K36" s="3"/>
    </row>
    <row r="37" spans="1:14" ht="14.1" customHeight="1" x14ac:dyDescent="0.3">
      <c r="A37" s="16" t="s">
        <v>11</v>
      </c>
      <c r="B37" s="5"/>
      <c r="C37" s="3"/>
      <c r="D37" s="3"/>
      <c r="E37" s="3"/>
      <c r="F37" s="3"/>
      <c r="G37" s="3"/>
      <c r="H37" s="3"/>
      <c r="I37" s="3"/>
      <c r="J37" s="3"/>
      <c r="K37" s="3"/>
    </row>
    <row r="38" spans="1:14" ht="14.1" customHeight="1" x14ac:dyDescent="0.3">
      <c r="A38" s="16" t="s">
        <v>12</v>
      </c>
      <c r="B38" s="5"/>
    </row>
  </sheetData>
  <mergeCells count="10">
    <mergeCell ref="J4:K4"/>
    <mergeCell ref="A32:B32"/>
    <mergeCell ref="A33:B33"/>
    <mergeCell ref="A12:K12"/>
    <mergeCell ref="A6:K6"/>
    <mergeCell ref="A7:K7"/>
    <mergeCell ref="A8:K8"/>
    <mergeCell ref="A9:K9"/>
    <mergeCell ref="A10:K10"/>
    <mergeCell ref="A11:K11"/>
  </mergeCells>
  <printOptions horizontalCentered="1"/>
  <pageMargins left="0.25" right="0.25" top="1" bottom="0.5" header="0.3" footer="0.3"/>
  <pageSetup scale="8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621DF96E-4B68-47CD-8358-1F54D126F215}"/>
</file>

<file path=customXml/itemProps2.xml><?xml version="1.0" encoding="utf-8"?>
<ds:datastoreItem xmlns:ds="http://schemas.openxmlformats.org/officeDocument/2006/customXml" ds:itemID="{EC0E522B-D6C7-4E2D-8557-1820A4FB7177}"/>
</file>

<file path=customXml/itemProps3.xml><?xml version="1.0" encoding="utf-8"?>
<ds:datastoreItem xmlns:ds="http://schemas.openxmlformats.org/officeDocument/2006/customXml" ds:itemID="{5B3EEBEA-F052-4C60-8100-7731FBC9C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NiSource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 \ Linda \ E</dc:creator>
  <cp:lastModifiedBy>Rea \ Vincent</cp:lastModifiedBy>
  <cp:lastPrinted>2024-04-29T17:03:16Z</cp:lastPrinted>
  <dcterms:created xsi:type="dcterms:W3CDTF">2021-03-19T19:28:27Z</dcterms:created>
  <dcterms:modified xsi:type="dcterms:W3CDTF">2026-05-08T20:30:15Z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4922b6-aeec-4a72-96e6-e7f0f1e8ddd5_Enabled">
    <vt:lpwstr>true</vt:lpwstr>
  </property>
  <property fmtid="{D5CDD505-2E9C-101B-9397-08002B2CF9AE}" pid="5" name="MSIP_Label_ed4922b6-aeec-4a72-96e6-e7f0f1e8ddd5_SetDate">
    <vt:lpwstr>2026-02-12T18:00:17Z</vt:lpwstr>
  </property>
  <property fmtid="{D5CDD505-2E9C-101B-9397-08002B2CF9AE}" pid="6" name="MSIP_Label_ed4922b6-aeec-4a72-96e6-e7f0f1e8ddd5_Method">
    <vt:lpwstr>Privileged</vt:lpwstr>
  </property>
  <property fmtid="{D5CDD505-2E9C-101B-9397-08002B2CF9AE}" pid="7" name="MSIP_Label_ed4922b6-aeec-4a72-96e6-e7f0f1e8ddd5_Name">
    <vt:lpwstr>INTERNAL USE</vt:lpwstr>
  </property>
  <property fmtid="{D5CDD505-2E9C-101B-9397-08002B2CF9AE}" pid="8" name="MSIP_Label_ed4922b6-aeec-4a72-96e6-e7f0f1e8ddd5_SiteId">
    <vt:lpwstr>179d26d3-3e59-4051-9377-05d3820e617c</vt:lpwstr>
  </property>
  <property fmtid="{D5CDD505-2E9C-101B-9397-08002B2CF9AE}" pid="9" name="MSIP_Label_ed4922b6-aeec-4a72-96e6-e7f0f1e8ddd5_ActionId">
    <vt:lpwstr>ff615aed-0fd3-433e-ba64-762908ab9782</vt:lpwstr>
  </property>
  <property fmtid="{D5CDD505-2E9C-101B-9397-08002B2CF9AE}" pid="10" name="MSIP_Label_ed4922b6-aeec-4a72-96e6-e7f0f1e8ddd5_ContentBits">
    <vt:lpwstr>0</vt:lpwstr>
  </property>
  <property fmtid="{D5CDD505-2E9C-101B-9397-08002B2CF9AE}" pid="11" name="MSIP_Label_ed4922b6-aeec-4a72-96e6-e7f0f1e8ddd5_Tag">
    <vt:lpwstr>10, 0, 1, 1</vt:lpwstr>
  </property>
  <property fmtid="{D5CDD505-2E9C-101B-9397-08002B2CF9AE}" pid="12" name="ContentTypeId">
    <vt:lpwstr>0x0101002643B0754F3EA84BA41CDFEDEE7BEB48</vt:lpwstr>
  </property>
</Properties>
</file>