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ct-Supervisor\HEADQUARTERS\APPLICATION FOR CPCN - APRIL 2026\"/>
    </mc:Choice>
  </mc:AlternateContent>
  <xr:revisionPtr revIDLastSave="0" documentId="13_ncr:1_{A7DA2192-ECB6-425C-8447-44613A59D9DE}" xr6:coauthVersionLast="47" xr6:coauthVersionMax="47" xr10:uidLastSave="{00000000-0000-0000-0000-000000000000}"/>
  <bookViews>
    <workbookView xWindow="-120" yWindow="-120" windowWidth="29040" windowHeight="15720" activeTab="1" xr2:uid="{E809E74C-9371-48E3-8729-34FA7801F6ED}"/>
  </bookViews>
  <sheets>
    <sheet name="Base Case" sheetId="1" r:id="rId1"/>
    <sheet name="HQ Build" sheetId="2" r:id="rId2"/>
    <sheet name="Varia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3" l="1"/>
  <c r="K20" i="3"/>
  <c r="J20" i="3"/>
  <c r="I20" i="3"/>
  <c r="H20" i="3"/>
  <c r="M40" i="3"/>
  <c r="L40" i="3"/>
  <c r="K40" i="3"/>
  <c r="J40" i="3"/>
  <c r="I40" i="3"/>
  <c r="H40" i="3"/>
  <c r="G40" i="3"/>
  <c r="F40" i="3"/>
  <c r="E40" i="3"/>
  <c r="D40" i="3"/>
  <c r="M39" i="3"/>
  <c r="L39" i="3"/>
  <c r="K39" i="3"/>
  <c r="J39" i="3"/>
  <c r="I39" i="3"/>
  <c r="H39" i="3"/>
  <c r="G39" i="3"/>
  <c r="F39" i="3"/>
  <c r="E39" i="3"/>
  <c r="D39" i="3"/>
  <c r="M36" i="3"/>
  <c r="L36" i="3"/>
  <c r="K36" i="3"/>
  <c r="J36" i="3"/>
  <c r="I36" i="3"/>
  <c r="H36" i="3"/>
  <c r="G36" i="3"/>
  <c r="F36" i="3"/>
  <c r="E36" i="3"/>
  <c r="M35" i="3"/>
  <c r="L35" i="3"/>
  <c r="K35" i="3"/>
  <c r="J35" i="3"/>
  <c r="I35" i="3"/>
  <c r="H35" i="3"/>
  <c r="G35" i="3"/>
  <c r="F35" i="3"/>
  <c r="E35" i="3"/>
  <c r="M34" i="3"/>
  <c r="L34" i="3"/>
  <c r="K34" i="3"/>
  <c r="J34" i="3"/>
  <c r="I34" i="3"/>
  <c r="H34" i="3"/>
  <c r="G34" i="3"/>
  <c r="F34" i="3"/>
  <c r="E34" i="3"/>
  <c r="M33" i="3"/>
  <c r="L33" i="3"/>
  <c r="K33" i="3"/>
  <c r="J33" i="3"/>
  <c r="I33" i="3"/>
  <c r="H33" i="3"/>
  <c r="G33" i="3"/>
  <c r="F33" i="3"/>
  <c r="E33" i="3"/>
  <c r="M32" i="3"/>
  <c r="L32" i="3"/>
  <c r="K32" i="3"/>
  <c r="J32" i="3"/>
  <c r="I32" i="3"/>
  <c r="H32" i="3"/>
  <c r="G32" i="3"/>
  <c r="F32" i="3"/>
  <c r="E32" i="3"/>
  <c r="M31" i="3"/>
  <c r="L31" i="3"/>
  <c r="K31" i="3"/>
  <c r="J31" i="3"/>
  <c r="I31" i="3"/>
  <c r="H31" i="3"/>
  <c r="G31" i="3"/>
  <c r="F31" i="3"/>
  <c r="E31" i="3"/>
  <c r="M30" i="3"/>
  <c r="L30" i="3"/>
  <c r="K30" i="3"/>
  <c r="J30" i="3"/>
  <c r="I30" i="3"/>
  <c r="H30" i="3"/>
  <c r="G30" i="3"/>
  <c r="F30" i="3"/>
  <c r="E30" i="3"/>
  <c r="M29" i="3"/>
  <c r="L29" i="3"/>
  <c r="K29" i="3"/>
  <c r="J29" i="3"/>
  <c r="I29" i="3"/>
  <c r="H29" i="3"/>
  <c r="G29" i="3"/>
  <c r="F29" i="3"/>
  <c r="E29" i="3"/>
  <c r="M28" i="3"/>
  <c r="L28" i="3"/>
  <c r="K28" i="3"/>
  <c r="J28" i="3"/>
  <c r="I28" i="3"/>
  <c r="H28" i="3"/>
  <c r="G28" i="3"/>
  <c r="F28" i="3"/>
  <c r="E28" i="3"/>
  <c r="M27" i="3"/>
  <c r="L27" i="3"/>
  <c r="K27" i="3"/>
  <c r="J27" i="3"/>
  <c r="I27" i="3"/>
  <c r="H27" i="3"/>
  <c r="G27" i="3"/>
  <c r="F27" i="3"/>
  <c r="E27" i="3"/>
  <c r="M26" i="3"/>
  <c r="L26" i="3"/>
  <c r="K26" i="3"/>
  <c r="J26" i="3"/>
  <c r="I26" i="3"/>
  <c r="H26" i="3"/>
  <c r="G26" i="3"/>
  <c r="F26" i="3"/>
  <c r="E26" i="3"/>
  <c r="M25" i="3"/>
  <c r="L25" i="3"/>
  <c r="K25" i="3"/>
  <c r="J25" i="3"/>
  <c r="I25" i="3"/>
  <c r="H25" i="3"/>
  <c r="G25" i="3"/>
  <c r="F25" i="3"/>
  <c r="E25" i="3"/>
  <c r="M24" i="3"/>
  <c r="L24" i="3"/>
  <c r="K24" i="3"/>
  <c r="J24" i="3"/>
  <c r="I24" i="3"/>
  <c r="H24" i="3"/>
  <c r="G24" i="3"/>
  <c r="F24" i="3"/>
  <c r="E24" i="3"/>
  <c r="M23" i="3"/>
  <c r="L23" i="3"/>
  <c r="K23" i="3"/>
  <c r="J23" i="3"/>
  <c r="I23" i="3"/>
  <c r="H23" i="3"/>
  <c r="G23" i="3"/>
  <c r="F23" i="3"/>
  <c r="E23" i="3"/>
  <c r="M22" i="3"/>
  <c r="L22" i="3"/>
  <c r="K22" i="3"/>
  <c r="J22" i="3"/>
  <c r="I22" i="3"/>
  <c r="H22" i="3"/>
  <c r="G22" i="3"/>
  <c r="F22" i="3"/>
  <c r="E22" i="3"/>
  <c r="M21" i="3"/>
  <c r="L21" i="3"/>
  <c r="K21" i="3"/>
  <c r="J21" i="3"/>
  <c r="I21" i="3"/>
  <c r="H21" i="3"/>
  <c r="G21" i="3"/>
  <c r="F21" i="3"/>
  <c r="E21" i="3"/>
  <c r="L20" i="3"/>
  <c r="G20" i="3"/>
  <c r="F20" i="3"/>
  <c r="E20" i="3"/>
  <c r="M19" i="3"/>
  <c r="L19" i="3"/>
  <c r="K19" i="3"/>
  <c r="J19" i="3"/>
  <c r="I19" i="3"/>
  <c r="H19" i="3"/>
  <c r="G19" i="3"/>
  <c r="F19" i="3"/>
  <c r="E19" i="3"/>
  <c r="M18" i="3"/>
  <c r="L18" i="3"/>
  <c r="K18" i="3"/>
  <c r="J18" i="3"/>
  <c r="I18" i="3"/>
  <c r="H18" i="3"/>
  <c r="G18" i="3"/>
  <c r="F18" i="3"/>
  <c r="E18" i="3"/>
  <c r="M17" i="3"/>
  <c r="L17" i="3"/>
  <c r="K17" i="3"/>
  <c r="J17" i="3"/>
  <c r="I17" i="3"/>
  <c r="H17" i="3"/>
  <c r="G17" i="3"/>
  <c r="F17" i="3"/>
  <c r="E17" i="3"/>
  <c r="M16" i="3"/>
  <c r="L16" i="3"/>
  <c r="K16" i="3"/>
  <c r="J16" i="3"/>
  <c r="I16" i="3"/>
  <c r="H16" i="3"/>
  <c r="G16" i="3"/>
  <c r="F16" i="3"/>
  <c r="E16" i="3"/>
  <c r="M15" i="3"/>
  <c r="L15" i="3"/>
  <c r="K15" i="3"/>
  <c r="J15" i="3"/>
  <c r="I15" i="3"/>
  <c r="H15" i="3"/>
  <c r="G15" i="3"/>
  <c r="F15" i="3"/>
  <c r="E15" i="3"/>
  <c r="M14" i="3"/>
  <c r="L14" i="3"/>
  <c r="K14" i="3"/>
  <c r="J14" i="3"/>
  <c r="I14" i="3"/>
  <c r="H14" i="3"/>
  <c r="G14" i="3"/>
  <c r="F14" i="3"/>
  <c r="E14" i="3"/>
  <c r="M13" i="3"/>
  <c r="L13" i="3"/>
  <c r="K13" i="3"/>
  <c r="J13" i="3"/>
  <c r="I13" i="3"/>
  <c r="H13" i="3"/>
  <c r="G13" i="3"/>
  <c r="F13" i="3"/>
  <c r="E13" i="3"/>
  <c r="E12" i="3"/>
  <c r="F12" i="3"/>
  <c r="G12" i="3"/>
  <c r="H12" i="3"/>
  <c r="I12" i="3"/>
  <c r="J12" i="3"/>
  <c r="K12" i="3"/>
  <c r="L12" i="3"/>
  <c r="M12" i="3"/>
  <c r="E11" i="3"/>
  <c r="F11" i="3"/>
  <c r="G11" i="3"/>
  <c r="H11" i="3"/>
  <c r="I11" i="3"/>
  <c r="J11" i="3"/>
  <c r="K11" i="3"/>
  <c r="L11" i="3"/>
  <c r="M11" i="3"/>
  <c r="E10" i="3"/>
  <c r="F10" i="3"/>
  <c r="G10" i="3"/>
  <c r="H10" i="3"/>
  <c r="I10" i="3"/>
  <c r="J10" i="3"/>
  <c r="K10" i="3"/>
  <c r="L10" i="3"/>
  <c r="M10" i="3"/>
  <c r="E9" i="3"/>
  <c r="F9" i="3"/>
  <c r="G9" i="3"/>
  <c r="H9" i="3"/>
  <c r="I9" i="3"/>
  <c r="J9" i="3"/>
  <c r="K9" i="3"/>
  <c r="L9" i="3"/>
  <c r="M9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7" i="3" s="1"/>
  <c r="D30" i="3"/>
  <c r="D31" i="3"/>
  <c r="D32" i="3"/>
  <c r="D33" i="3"/>
  <c r="D34" i="3"/>
  <c r="D35" i="3"/>
  <c r="D36" i="3"/>
  <c r="E8" i="3"/>
  <c r="F8" i="3"/>
  <c r="G8" i="3"/>
  <c r="H8" i="3"/>
  <c r="I8" i="3"/>
  <c r="J8" i="3"/>
  <c r="K8" i="3"/>
  <c r="L8" i="3"/>
  <c r="M8" i="3"/>
  <c r="D8" i="3"/>
  <c r="K37" i="3" l="1"/>
  <c r="I37" i="3" l="1"/>
  <c r="L37" i="3"/>
  <c r="J37" i="3"/>
  <c r="G37" i="3"/>
  <c r="H37" i="3"/>
  <c r="E37" i="3"/>
  <c r="F37" i="3"/>
  <c r="M37" i="3"/>
</calcChain>
</file>

<file path=xl/sharedStrings.xml><?xml version="1.0" encoding="utf-8"?>
<sst xmlns="http://schemas.openxmlformats.org/spreadsheetml/2006/main" count="147" uniqueCount="44">
  <si>
    <t>TAYLOR COUNTY RECC</t>
  </si>
  <si>
    <t>Statement of Operations</t>
  </si>
  <si>
    <t xml:space="preserve">  -----------</t>
  </si>
  <si>
    <t>Operating Revenue and Patronage Capital</t>
  </si>
  <si>
    <t>Power Production Expense</t>
  </si>
  <si>
    <t>Cost of Purchased Power</t>
  </si>
  <si>
    <t>C</t>
  </si>
  <si>
    <t>OPER. REV. LESS COST OF POWER</t>
  </si>
  <si>
    <t>Transmission Expense</t>
  </si>
  <si>
    <t>Regional Market Expense</t>
  </si>
  <si>
    <t>Distribution Expense - Operation</t>
  </si>
  <si>
    <t>Distribution Expense - Maintenance</t>
  </si>
  <si>
    <t>Customer Accounts Expense</t>
  </si>
  <si>
    <t>Customer Service and Informational Expense</t>
  </si>
  <si>
    <t>Sales Expense</t>
  </si>
  <si>
    <t>Adminstrative and General Expense</t>
  </si>
  <si>
    <t>TOTAL OPERATION &amp; MAINTENANCE EXPENSE (2 thru 10)</t>
  </si>
  <si>
    <t>Depreciation &amp; Amortization Expense</t>
  </si>
  <si>
    <t>Tax Expense - Property &amp; Gross Receipts</t>
  </si>
  <si>
    <t>Tax Expense - Other</t>
  </si>
  <si>
    <t>Interest on Long-Term Debt</t>
  </si>
  <si>
    <t>Interest Charged to Construction - Credit</t>
  </si>
  <si>
    <t>Interest Expense - Other</t>
  </si>
  <si>
    <t>Other Deductions</t>
  </si>
  <si>
    <t>TOTAL COST OF ELECTRIC SERVICE (11 thru 18)</t>
  </si>
  <si>
    <t>PATRONAGE CAPITAL &amp; OPERATING MARGINS (1 minus 19)</t>
  </si>
  <si>
    <t>Non Operating Margins - Interest</t>
  </si>
  <si>
    <t>Allowance for Funds Used During Construction</t>
  </si>
  <si>
    <t>Income (Loss) from Equity Investments</t>
  </si>
  <si>
    <t>Non Operating Margins - Other</t>
  </si>
  <si>
    <t>Generation and Transmission Capital Credits</t>
  </si>
  <si>
    <t>Other Capital Credits and Patronage Dividends</t>
  </si>
  <si>
    <t>Extraordinary Items</t>
  </si>
  <si>
    <t>PATRONAGE CAPITAL OR MARGINS (20 thru 27)</t>
  </si>
  <si>
    <t>Base Case</t>
  </si>
  <si>
    <t>CPCN for HQ Building</t>
  </si>
  <si>
    <t>OTIER</t>
  </si>
  <si>
    <t xml:space="preserve">TIER </t>
  </si>
  <si>
    <t>ATTACHMENT PRW-1</t>
  </si>
  <si>
    <t>Page 1 OF 3</t>
  </si>
  <si>
    <t>Page 2 OF 3</t>
  </si>
  <si>
    <t>HQ Build Scenario</t>
  </si>
  <si>
    <t>Base Case vs HQ Build - Variance</t>
  </si>
  <si>
    <t>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</si>
</sst>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9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left"/>
    </xf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236D-D1DF-48EB-B593-5481BBB6886E}">
  <dimension ref="A1:M41"/>
  <sheetViews>
    <sheetView workbookViewId="0">
      <selection activeCell="O13" sqref="O13"/>
    </sheetView>
  </sheetViews>
  <sheetFormatPr defaultRowHeight="15" x14ac:dyDescent="0.25"/>
  <cols>
    <col min="1" max="1" width="3" bestFit="1" customWidth="1"/>
    <col min="2" max="2" width="52.7109375" bestFit="1" customWidth="1"/>
    <col min="4" max="13" width="13.5703125" bestFit="1" customWidth="1"/>
  </cols>
  <sheetData>
    <row r="1" spans="1:13" x14ac:dyDescent="0.25">
      <c r="B1" s="1" t="s">
        <v>0</v>
      </c>
      <c r="L1" s="7" t="s">
        <v>38</v>
      </c>
      <c r="M1" s="1"/>
    </row>
    <row r="2" spans="1:13" x14ac:dyDescent="0.25">
      <c r="B2" s="1" t="s">
        <v>34</v>
      </c>
      <c r="L2" s="7" t="s">
        <v>39</v>
      </c>
      <c r="M2" s="1"/>
    </row>
    <row r="3" spans="1:13" x14ac:dyDescent="0.25">
      <c r="B3" s="1" t="s">
        <v>35</v>
      </c>
    </row>
    <row r="6" spans="1:13" x14ac:dyDescent="0.25">
      <c r="B6" s="6" t="s">
        <v>1</v>
      </c>
    </row>
    <row r="7" spans="1:13" x14ac:dyDescent="0.25">
      <c r="D7" s="2">
        <v>2026</v>
      </c>
      <c r="E7" s="2">
        <v>2027</v>
      </c>
      <c r="F7" s="2">
        <v>2028</v>
      </c>
      <c r="G7" s="2">
        <v>2029</v>
      </c>
      <c r="H7" s="2">
        <v>2030</v>
      </c>
      <c r="I7" s="2">
        <v>2031</v>
      </c>
      <c r="J7" s="2">
        <v>2032</v>
      </c>
      <c r="K7" s="2">
        <v>2033</v>
      </c>
      <c r="L7" s="2">
        <v>2034</v>
      </c>
      <c r="M7" s="2">
        <v>2035</v>
      </c>
    </row>
    <row r="8" spans="1:13" x14ac:dyDescent="0.25">
      <c r="D8" t="s">
        <v>2</v>
      </c>
      <c r="E8" t="s">
        <v>2</v>
      </c>
      <c r="F8" t="s">
        <v>2</v>
      </c>
      <c r="G8" t="s">
        <v>2</v>
      </c>
      <c r="H8" t="s">
        <v>2</v>
      </c>
      <c r="I8" t="s">
        <v>2</v>
      </c>
      <c r="J8" t="s">
        <v>2</v>
      </c>
      <c r="K8" t="s">
        <v>2</v>
      </c>
      <c r="L8" t="s">
        <v>2</v>
      </c>
      <c r="M8" t="s">
        <v>2</v>
      </c>
    </row>
    <row r="9" spans="1:13" x14ac:dyDescent="0.25">
      <c r="A9">
        <v>1</v>
      </c>
      <c r="B9" t="s">
        <v>3</v>
      </c>
      <c r="D9" s="3">
        <v>69037464</v>
      </c>
      <c r="E9" s="3">
        <v>69971688</v>
      </c>
      <c r="F9" s="3">
        <v>76940064.670000002</v>
      </c>
      <c r="G9" s="3">
        <v>77208498.010000005</v>
      </c>
      <c r="H9" s="3">
        <v>78119212.290000007</v>
      </c>
      <c r="I9" s="3">
        <v>79093395.814999998</v>
      </c>
      <c r="J9" s="3">
        <v>80850347.165000007</v>
      </c>
      <c r="K9" s="3">
        <v>81169349.099999994</v>
      </c>
      <c r="L9" s="3">
        <v>82037473.875</v>
      </c>
      <c r="M9" s="3">
        <v>83062412.614999995</v>
      </c>
    </row>
    <row r="10" spans="1:13" x14ac:dyDescent="0.25">
      <c r="A10">
        <v>2</v>
      </c>
      <c r="B10" t="s">
        <v>4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>
        <v>3</v>
      </c>
      <c r="B11" t="s">
        <v>5</v>
      </c>
      <c r="D11" s="3">
        <v>49985609</v>
      </c>
      <c r="E11" s="3">
        <v>50553765.920728281</v>
      </c>
      <c r="F11" s="3">
        <v>51684588.979733884</v>
      </c>
      <c r="G11" s="3">
        <v>51785052.868726373</v>
      </c>
      <c r="H11" s="3">
        <v>52296714.903981008</v>
      </c>
      <c r="I11" s="3">
        <v>52843570.956819199</v>
      </c>
      <c r="J11" s="3">
        <v>54270889.589501269</v>
      </c>
      <c r="K11" s="3">
        <v>54399364.79668656</v>
      </c>
      <c r="L11" s="3">
        <v>54886319.376647733</v>
      </c>
      <c r="M11" s="3">
        <v>55462292.180562399</v>
      </c>
    </row>
    <row r="12" spans="1:13" x14ac:dyDescent="0.25">
      <c r="A12" t="s">
        <v>6</v>
      </c>
      <c r="B12" s="1" t="s">
        <v>7</v>
      </c>
      <c r="D12" s="3">
        <v>19051855</v>
      </c>
      <c r="E12" s="3">
        <v>19417922.079271719</v>
      </c>
      <c r="F12" s="3">
        <v>25255475.690266117</v>
      </c>
      <c r="G12" s="3">
        <v>25423445.141273633</v>
      </c>
      <c r="H12" s="3">
        <v>25822497.386018999</v>
      </c>
      <c r="I12" s="3">
        <v>26249824.858180799</v>
      </c>
      <c r="J12" s="3">
        <v>26579457.575498737</v>
      </c>
      <c r="K12" s="3">
        <v>26769984.303313434</v>
      </c>
      <c r="L12" s="3">
        <v>27151154.498352267</v>
      </c>
      <c r="M12" s="3">
        <v>27600120.434437595</v>
      </c>
    </row>
    <row r="13" spans="1:13" x14ac:dyDescent="0.25">
      <c r="A13">
        <v>4</v>
      </c>
      <c r="B13" t="s">
        <v>8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>
        <v>5</v>
      </c>
      <c r="B14" t="s">
        <v>9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>
        <v>6</v>
      </c>
      <c r="B15" t="s">
        <v>10</v>
      </c>
      <c r="D15" s="3">
        <v>2425054</v>
      </c>
      <c r="E15" s="3">
        <v>2439051.0443518073</v>
      </c>
      <c r="F15" s="3">
        <v>2453048.0887036151</v>
      </c>
      <c r="G15" s="3">
        <v>2467045.1330554225</v>
      </c>
      <c r="H15" s="3">
        <v>2481042.1774072303</v>
      </c>
      <c r="I15" s="3">
        <v>2495039.2217590376</v>
      </c>
      <c r="J15" s="3">
        <v>2509036.2661108454</v>
      </c>
      <c r="K15" s="3">
        <v>2523033.3104626527</v>
      </c>
      <c r="L15" s="3">
        <v>2537030.3548144605</v>
      </c>
      <c r="M15" s="3">
        <v>2551027.3991662678</v>
      </c>
    </row>
    <row r="16" spans="1:13" x14ac:dyDescent="0.25">
      <c r="A16">
        <v>7</v>
      </c>
      <c r="B16" t="s">
        <v>11</v>
      </c>
      <c r="D16" s="3">
        <v>6237682</v>
      </c>
      <c r="E16" s="3">
        <v>6273684.9556481922</v>
      </c>
      <c r="F16" s="3">
        <v>6309687.9112963853</v>
      </c>
      <c r="G16" s="3">
        <v>6345690.8669445775</v>
      </c>
      <c r="H16" s="3">
        <v>6381693.8225927697</v>
      </c>
      <c r="I16" s="3">
        <v>6417696.778240962</v>
      </c>
      <c r="J16" s="3">
        <v>6453699.7338891551</v>
      </c>
      <c r="K16" s="3">
        <v>6489702.6895373473</v>
      </c>
      <c r="L16" s="3">
        <v>6525705.6451855395</v>
      </c>
      <c r="M16" s="3">
        <v>6561708.6008337317</v>
      </c>
    </row>
    <row r="17" spans="1:13" x14ac:dyDescent="0.25">
      <c r="A17">
        <v>8</v>
      </c>
      <c r="B17" t="s">
        <v>12</v>
      </c>
      <c r="D17" s="3">
        <v>1559013</v>
      </c>
      <c r="E17" s="3">
        <v>1568578.2656747261</v>
      </c>
      <c r="F17" s="3">
        <v>1578143.531349452</v>
      </c>
      <c r="G17" s="3">
        <v>1587708.7970241781</v>
      </c>
      <c r="H17" s="3">
        <v>1597274.062698904</v>
      </c>
      <c r="I17" s="3">
        <v>1606839.3283736301</v>
      </c>
      <c r="J17" s="3">
        <v>1616404.5940483559</v>
      </c>
      <c r="K17" s="3">
        <v>1625969.859723082</v>
      </c>
      <c r="L17" s="3">
        <v>1635535.1253978082</v>
      </c>
      <c r="M17" s="3">
        <v>1645100.391072534</v>
      </c>
    </row>
    <row r="18" spans="1:13" x14ac:dyDescent="0.25">
      <c r="A18">
        <v>9</v>
      </c>
      <c r="B18" t="s">
        <v>13</v>
      </c>
      <c r="D18" s="3">
        <v>70856</v>
      </c>
      <c r="E18" s="3">
        <v>71290.734325273996</v>
      </c>
      <c r="F18" s="3">
        <v>71725.468650547991</v>
      </c>
      <c r="G18" s="3">
        <v>72160.202975821987</v>
      </c>
      <c r="H18" s="3">
        <v>72594.937301095983</v>
      </c>
      <c r="I18" s="3">
        <v>73029.671626369978</v>
      </c>
      <c r="J18" s="3">
        <v>73464.405951643974</v>
      </c>
      <c r="K18" s="3">
        <v>73899.140276917969</v>
      </c>
      <c r="L18" s="3">
        <v>74333.874602191965</v>
      </c>
      <c r="M18" s="3">
        <v>74768.608927465946</v>
      </c>
    </row>
    <row r="19" spans="1:13" x14ac:dyDescent="0.25">
      <c r="A19">
        <v>10</v>
      </c>
      <c r="B19" t="s">
        <v>14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>
        <v>11</v>
      </c>
      <c r="B20" t="s">
        <v>15</v>
      </c>
      <c r="D20" s="3">
        <v>4391498</v>
      </c>
      <c r="E20" s="3">
        <v>4401129.5383842699</v>
      </c>
      <c r="F20" s="3">
        <v>4410761.0767685389</v>
      </c>
      <c r="G20" s="3">
        <v>4420392.6151528088</v>
      </c>
      <c r="H20" s="3">
        <v>4430024.1535370778</v>
      </c>
      <c r="I20" s="3">
        <v>4439655.6919213478</v>
      </c>
      <c r="J20" s="3">
        <v>4449287.2303056167</v>
      </c>
      <c r="K20" s="3">
        <v>4458918.7686898867</v>
      </c>
      <c r="L20" s="3">
        <v>4468550.3070741566</v>
      </c>
      <c r="M20" s="3">
        <v>4478181.8454584256</v>
      </c>
    </row>
    <row r="21" spans="1:13" x14ac:dyDescent="0.25">
      <c r="A21">
        <v>12</v>
      </c>
      <c r="B21" s="1" t="s">
        <v>16</v>
      </c>
      <c r="D21" s="3">
        <v>64669712</v>
      </c>
      <c r="E21" s="3">
        <v>65307500.459112555</v>
      </c>
      <c r="F21" s="3">
        <v>66507955.056502424</v>
      </c>
      <c r="G21" s="3">
        <v>66678050.483879179</v>
      </c>
      <c r="H21" s="3">
        <v>67259344.05751808</v>
      </c>
      <c r="I21" s="3">
        <v>67875831.648740545</v>
      </c>
      <c r="J21" s="3">
        <v>69372781.819806889</v>
      </c>
      <c r="K21" s="3">
        <v>69570888.565376446</v>
      </c>
      <c r="L21" s="3">
        <v>70127474.683721885</v>
      </c>
      <c r="M21" s="3">
        <v>70773079.026020825</v>
      </c>
    </row>
    <row r="22" spans="1:13" x14ac:dyDescent="0.25">
      <c r="A22">
        <v>13</v>
      </c>
      <c r="B22" t="s">
        <v>17</v>
      </c>
      <c r="D22" s="3">
        <v>4140000</v>
      </c>
      <c r="E22" s="3">
        <v>4315000</v>
      </c>
      <c r="F22" s="3">
        <v>4490000</v>
      </c>
      <c r="G22" s="3">
        <v>4665000</v>
      </c>
      <c r="H22" s="3">
        <v>4840000</v>
      </c>
      <c r="I22" s="3">
        <v>5015000</v>
      </c>
      <c r="J22" s="3">
        <v>5190000</v>
      </c>
      <c r="K22" s="3">
        <v>5365000</v>
      </c>
      <c r="L22" s="3">
        <v>5540000</v>
      </c>
      <c r="M22" s="3">
        <v>5715000</v>
      </c>
    </row>
    <row r="23" spans="1:13" x14ac:dyDescent="0.25">
      <c r="A23">
        <v>14</v>
      </c>
      <c r="B23" t="s">
        <v>18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>
        <v>15</v>
      </c>
      <c r="B24" t="s">
        <v>19</v>
      </c>
      <c r="D24" s="3">
        <v>64800</v>
      </c>
      <c r="E24" s="3">
        <v>65800</v>
      </c>
      <c r="F24" s="3">
        <v>66800</v>
      </c>
      <c r="G24" s="3">
        <v>67800</v>
      </c>
      <c r="H24" s="3">
        <v>68800</v>
      </c>
      <c r="I24" s="3">
        <v>69800</v>
      </c>
      <c r="J24" s="3">
        <v>70800</v>
      </c>
      <c r="K24" s="3">
        <v>71800</v>
      </c>
      <c r="L24" s="3">
        <v>72800</v>
      </c>
      <c r="M24" s="3">
        <v>73800</v>
      </c>
    </row>
    <row r="25" spans="1:13" x14ac:dyDescent="0.25">
      <c r="A25">
        <v>16</v>
      </c>
      <c r="B25" t="s">
        <v>20</v>
      </c>
      <c r="D25" s="3">
        <v>2023407</v>
      </c>
      <c r="E25" s="3">
        <v>2769706.6872645495</v>
      </c>
      <c r="F25" s="3">
        <v>3215120.5163329788</v>
      </c>
      <c r="G25" s="3">
        <v>3502579.5346321114</v>
      </c>
      <c r="H25" s="3">
        <v>3711864.0303068589</v>
      </c>
      <c r="I25" s="3">
        <v>3955480.2114907019</v>
      </c>
      <c r="J25" s="3">
        <v>4231723.1760976585</v>
      </c>
      <c r="K25" s="3">
        <v>4501505.6435505878</v>
      </c>
      <c r="L25" s="3">
        <v>4765138.2639243174</v>
      </c>
      <c r="M25" s="3">
        <v>5026932.2213636069</v>
      </c>
    </row>
    <row r="26" spans="1:13" x14ac:dyDescent="0.25">
      <c r="A26">
        <v>17</v>
      </c>
      <c r="B26" t="s">
        <v>21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>
        <v>18</v>
      </c>
      <c r="B27" t="s">
        <v>22</v>
      </c>
      <c r="D27" s="3">
        <v>162000</v>
      </c>
      <c r="E27" s="3">
        <v>162355.30227231156</v>
      </c>
      <c r="F27" s="3">
        <v>162710.60454462311</v>
      </c>
      <c r="G27" s="3">
        <v>163065.90681693467</v>
      </c>
      <c r="H27" s="3">
        <v>163421.20908924623</v>
      </c>
      <c r="I27" s="3">
        <v>163776.51136155779</v>
      </c>
      <c r="J27" s="3">
        <v>164131.81363386934</v>
      </c>
      <c r="K27" s="3">
        <v>164487.1159061809</v>
      </c>
      <c r="L27" s="3">
        <v>164842.41817849246</v>
      </c>
      <c r="M27" s="3">
        <v>165197.72045080402</v>
      </c>
    </row>
    <row r="28" spans="1:13" x14ac:dyDescent="0.25">
      <c r="A28">
        <v>19</v>
      </c>
      <c r="B28" t="s">
        <v>23</v>
      </c>
      <c r="D28" s="3">
        <v>6000</v>
      </c>
      <c r="E28" s="3">
        <v>6013.1593434189463</v>
      </c>
      <c r="F28" s="3">
        <v>6026.3186868378934</v>
      </c>
      <c r="G28" s="3">
        <v>6039.4780302568397</v>
      </c>
      <c r="H28" s="3">
        <v>6052.637373675786</v>
      </c>
      <c r="I28" s="3">
        <v>6065.7967170947331</v>
      </c>
      <c r="J28" s="3">
        <v>6078.9560605136794</v>
      </c>
      <c r="K28" s="3">
        <v>6092.1154039326257</v>
      </c>
      <c r="L28" s="3">
        <v>6105.2747473515728</v>
      </c>
      <c r="M28" s="3">
        <v>6118.4340907705191</v>
      </c>
    </row>
    <row r="29" spans="1:13" x14ac:dyDescent="0.25">
      <c r="A29">
        <v>20</v>
      </c>
      <c r="B29" s="1" t="s">
        <v>24</v>
      </c>
      <c r="D29" s="3">
        <v>71065919</v>
      </c>
      <c r="E29" s="3">
        <v>72626375.607992828</v>
      </c>
      <c r="F29" s="3">
        <v>74448612.496066883</v>
      </c>
      <c r="G29" s="3">
        <v>75082535.403358474</v>
      </c>
      <c r="H29" s="3">
        <v>76049481.934287861</v>
      </c>
      <c r="I29" s="3">
        <v>77085954.168309897</v>
      </c>
      <c r="J29" s="3">
        <v>79035515.765598938</v>
      </c>
      <c r="K29" s="3">
        <v>79679773.44023715</v>
      </c>
      <c r="L29" s="3">
        <v>80676360.640572056</v>
      </c>
      <c r="M29" s="3">
        <v>81760127.401925996</v>
      </c>
    </row>
    <row r="30" spans="1:13" x14ac:dyDescent="0.25">
      <c r="A30">
        <v>21</v>
      </c>
      <c r="B30" s="1" t="s">
        <v>25</v>
      </c>
      <c r="D30" s="3">
        <v>-2028455</v>
      </c>
      <c r="E30" s="3">
        <v>-2654687.6079928279</v>
      </c>
      <c r="F30" s="3">
        <v>2491452.1739331186</v>
      </c>
      <c r="G30" s="3">
        <v>2125962.606641531</v>
      </c>
      <c r="H30" s="3">
        <v>2069730.3557121456</v>
      </c>
      <c r="I30" s="3">
        <v>2007441.6466901004</v>
      </c>
      <c r="J30" s="3">
        <v>1814831.3994010687</v>
      </c>
      <c r="K30" s="3">
        <v>1489575.6597628444</v>
      </c>
      <c r="L30" s="3">
        <v>1361113.2344279438</v>
      </c>
      <c r="M30" s="3">
        <v>1302285.2130739987</v>
      </c>
    </row>
    <row r="31" spans="1:13" x14ac:dyDescent="0.25">
      <c r="A31">
        <v>22</v>
      </c>
      <c r="B31" t="s">
        <v>26</v>
      </c>
      <c r="D31" s="3">
        <v>21502.7</v>
      </c>
      <c r="E31" s="3">
        <v>21502.7</v>
      </c>
      <c r="F31" s="3">
        <v>21502.7</v>
      </c>
      <c r="G31" s="3">
        <v>21502.7</v>
      </c>
      <c r="H31" s="3">
        <v>21502.7</v>
      </c>
      <c r="I31" s="3">
        <v>21502.7</v>
      </c>
      <c r="J31" s="3">
        <v>21502.7</v>
      </c>
      <c r="K31" s="3">
        <v>21502.7</v>
      </c>
      <c r="L31" s="3">
        <v>21502.7</v>
      </c>
      <c r="M31" s="3">
        <v>21502.7</v>
      </c>
    </row>
    <row r="32" spans="1:13" x14ac:dyDescent="0.25">
      <c r="A32">
        <v>23</v>
      </c>
      <c r="B32" t="s">
        <v>27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>
        <v>24</v>
      </c>
      <c r="B33" t="s">
        <v>28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>
        <v>25</v>
      </c>
      <c r="B34" t="s">
        <v>29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>
        <v>26</v>
      </c>
      <c r="B35" t="s">
        <v>30</v>
      </c>
      <c r="D35" s="3">
        <v>1150000</v>
      </c>
      <c r="E35" s="3">
        <v>500000</v>
      </c>
      <c r="F35" s="3">
        <v>500000</v>
      </c>
      <c r="G35" s="3">
        <v>500000</v>
      </c>
      <c r="H35" s="3">
        <v>500000</v>
      </c>
      <c r="I35" s="3">
        <v>500000</v>
      </c>
      <c r="J35" s="3">
        <v>500000</v>
      </c>
      <c r="K35" s="3">
        <v>500000</v>
      </c>
      <c r="L35" s="3">
        <v>500000</v>
      </c>
      <c r="M35" s="3">
        <v>500000</v>
      </c>
    </row>
    <row r="36" spans="1:13" x14ac:dyDescent="0.25">
      <c r="A36">
        <v>27</v>
      </c>
      <c r="B36" t="s">
        <v>31</v>
      </c>
      <c r="D36" s="3">
        <v>300000</v>
      </c>
      <c r="E36" s="3">
        <v>301000</v>
      </c>
      <c r="F36" s="3">
        <v>302000</v>
      </c>
      <c r="G36" s="3">
        <v>303000</v>
      </c>
      <c r="H36" s="3">
        <v>304000</v>
      </c>
      <c r="I36" s="3">
        <v>305000</v>
      </c>
      <c r="J36" s="3">
        <v>306000</v>
      </c>
      <c r="K36" s="3">
        <v>307000</v>
      </c>
      <c r="L36" s="3">
        <v>308000</v>
      </c>
      <c r="M36" s="3">
        <v>309000</v>
      </c>
    </row>
    <row r="37" spans="1:13" x14ac:dyDescent="0.25">
      <c r="A37">
        <v>28</v>
      </c>
      <c r="B37" t="s">
        <v>32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>
        <v>29</v>
      </c>
      <c r="B38" s="1" t="s">
        <v>33</v>
      </c>
      <c r="D38" s="3">
        <v>-556952.30000000005</v>
      </c>
      <c r="E38" s="3">
        <v>-1832184.9079928277</v>
      </c>
      <c r="F38" s="3">
        <v>3314954.8739331188</v>
      </c>
      <c r="G38" s="3">
        <v>2950465.3066415312</v>
      </c>
      <c r="H38" s="3">
        <v>2895233.0557121458</v>
      </c>
      <c r="I38" s="3">
        <v>2833944.3466901006</v>
      </c>
      <c r="J38" s="3">
        <v>2642334.0994010689</v>
      </c>
      <c r="K38" s="3">
        <v>2318078.3597628446</v>
      </c>
      <c r="L38" s="3">
        <v>2190615.934427944</v>
      </c>
      <c r="M38" s="3">
        <v>2132787.9130739989</v>
      </c>
    </row>
    <row r="40" spans="1:13" x14ac:dyDescent="0.25">
      <c r="B40" s="1" t="s">
        <v>36</v>
      </c>
      <c r="D40" s="4">
        <v>-2.4948020838121052E-3</v>
      </c>
      <c r="E40" s="4">
        <v>4.1527530622861061E-2</v>
      </c>
      <c r="F40" s="4">
        <v>1.7749171955690033</v>
      </c>
      <c r="G40" s="4">
        <v>1.6069705443147997</v>
      </c>
      <c r="H40" s="4">
        <v>1.557598645535796</v>
      </c>
      <c r="I40" s="4">
        <v>1.5075089595590609</v>
      </c>
      <c r="J40" s="4">
        <v>1.4288634496821317</v>
      </c>
      <c r="K40" s="4">
        <v>1.3309060962518162</v>
      </c>
      <c r="L40" s="4">
        <v>1.2856398196737742</v>
      </c>
      <c r="M40" s="4">
        <v>1.2590616216267068</v>
      </c>
    </row>
    <row r="41" spans="1:13" x14ac:dyDescent="0.25">
      <c r="B41" s="1" t="s">
        <v>37</v>
      </c>
      <c r="D41" s="4">
        <v>0.72474529345801408</v>
      </c>
      <c r="E41" s="4">
        <v>0.33849135851913914</v>
      </c>
      <c r="F41" s="4">
        <v>2.0310515133392282</v>
      </c>
      <c r="G41" s="4">
        <v>1.8423692531371538</v>
      </c>
      <c r="H41" s="4">
        <v>1.7799943726583103</v>
      </c>
      <c r="I41" s="4">
        <v>1.7164602513893179</v>
      </c>
      <c r="J41" s="4">
        <v>1.6244109053082563</v>
      </c>
      <c r="K41" s="4">
        <v>1.5149562264981296</v>
      </c>
      <c r="L41" s="4">
        <v>1.4597171819782346</v>
      </c>
      <c r="M41" s="4">
        <v>1.4242722637098653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2487-C179-4772-8CE5-3E16896D58DC}">
  <dimension ref="A1:M41"/>
  <sheetViews>
    <sheetView tabSelected="1" workbookViewId="0">
      <selection activeCell="H12" sqref="H12:M12"/>
    </sheetView>
  </sheetViews>
  <sheetFormatPr defaultRowHeight="15" x14ac:dyDescent="0.25"/>
  <cols>
    <col min="1" max="1" width="3" bestFit="1" customWidth="1"/>
    <col min="2" max="2" width="52.7109375" bestFit="1" customWidth="1"/>
    <col min="4" max="4" width="14.28515625" customWidth="1"/>
    <col min="5" max="13" width="13.5703125" bestFit="1" customWidth="1"/>
  </cols>
  <sheetData>
    <row r="1" spans="1:13" x14ac:dyDescent="0.25">
      <c r="B1" s="1" t="s">
        <v>0</v>
      </c>
      <c r="L1" s="7" t="s">
        <v>38</v>
      </c>
      <c r="M1" s="1"/>
    </row>
    <row r="2" spans="1:13" x14ac:dyDescent="0.25">
      <c r="B2" s="1" t="s">
        <v>41</v>
      </c>
      <c r="L2" s="7" t="s">
        <v>40</v>
      </c>
      <c r="M2" s="1"/>
    </row>
    <row r="3" spans="1:13" x14ac:dyDescent="0.25">
      <c r="B3" s="1" t="s">
        <v>35</v>
      </c>
    </row>
    <row r="6" spans="1:13" x14ac:dyDescent="0.25">
      <c r="B6" s="6" t="s">
        <v>1</v>
      </c>
    </row>
    <row r="7" spans="1:13" x14ac:dyDescent="0.25">
      <c r="D7" s="2">
        <v>2026</v>
      </c>
      <c r="E7" s="2">
        <v>2027</v>
      </c>
      <c r="F7" s="2">
        <v>2028</v>
      </c>
      <c r="G7" s="2">
        <v>2029</v>
      </c>
      <c r="H7" s="2">
        <v>2030</v>
      </c>
      <c r="I7" s="2">
        <v>2031</v>
      </c>
      <c r="J7" s="2">
        <v>2032</v>
      </c>
      <c r="K7" s="2">
        <v>2033</v>
      </c>
      <c r="L7" s="2">
        <v>2034</v>
      </c>
      <c r="M7" s="2">
        <v>2035</v>
      </c>
    </row>
    <row r="8" spans="1:13" x14ac:dyDescent="0.25">
      <c r="D8" t="s">
        <v>2</v>
      </c>
      <c r="E8" t="s">
        <v>2</v>
      </c>
      <c r="F8" t="s">
        <v>2</v>
      </c>
      <c r="G8" t="s">
        <v>2</v>
      </c>
      <c r="H8" t="s">
        <v>2</v>
      </c>
      <c r="I8" t="s">
        <v>2</v>
      </c>
      <c r="J8" t="s">
        <v>2</v>
      </c>
      <c r="K8" t="s">
        <v>2</v>
      </c>
      <c r="L8" t="s">
        <v>2</v>
      </c>
      <c r="M8" t="s">
        <v>2</v>
      </c>
    </row>
    <row r="9" spans="1:13" x14ac:dyDescent="0.25">
      <c r="A9">
        <v>1</v>
      </c>
      <c r="B9" t="s">
        <v>3</v>
      </c>
      <c r="D9" s="3">
        <v>69037464</v>
      </c>
      <c r="E9" s="3">
        <v>69971688</v>
      </c>
      <c r="F9" s="3">
        <v>76940064.670000002</v>
      </c>
      <c r="G9" s="3">
        <v>77208498.010000005</v>
      </c>
      <c r="H9" s="3">
        <v>83159161.469999999</v>
      </c>
      <c r="I9" s="3">
        <v>84196195.545000002</v>
      </c>
      <c r="J9" s="3">
        <v>86066498.594999999</v>
      </c>
      <c r="K9" s="3">
        <v>86406081.299999997</v>
      </c>
      <c r="L9" s="3">
        <v>87330214.125</v>
      </c>
      <c r="M9" s="3">
        <v>88421277.945000008</v>
      </c>
    </row>
    <row r="10" spans="1:13" x14ac:dyDescent="0.25">
      <c r="A10">
        <v>2</v>
      </c>
      <c r="B10" t="s">
        <v>4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>
        <v>3</v>
      </c>
      <c r="B11" t="s">
        <v>5</v>
      </c>
      <c r="D11" s="3">
        <v>49985609</v>
      </c>
      <c r="E11" s="3">
        <v>50553765.920728281</v>
      </c>
      <c r="F11" s="3">
        <v>51684588.979733884</v>
      </c>
      <c r="G11" s="3">
        <v>51785052.868726373</v>
      </c>
      <c r="H11" s="3">
        <v>52296714.903981008</v>
      </c>
      <c r="I11" s="3">
        <v>52843570.956819199</v>
      </c>
      <c r="J11" s="3">
        <v>54270889.589501269</v>
      </c>
      <c r="K11" s="3">
        <v>54399364.79668656</v>
      </c>
      <c r="L11" s="3">
        <v>54886319.376647733</v>
      </c>
      <c r="M11" s="3">
        <v>55462292.180562399</v>
      </c>
    </row>
    <row r="12" spans="1:13" x14ac:dyDescent="0.25">
      <c r="A12" t="s">
        <v>6</v>
      </c>
      <c r="B12" s="1" t="s">
        <v>7</v>
      </c>
      <c r="D12" s="3">
        <v>19051855</v>
      </c>
      <c r="E12" s="3">
        <v>19417922.079271719</v>
      </c>
      <c r="F12" s="3">
        <v>25255475.690266117</v>
      </c>
      <c r="G12" s="3">
        <v>25423445.141273633</v>
      </c>
      <c r="H12" s="3">
        <v>30862446.566018991</v>
      </c>
      <c r="I12" s="3">
        <v>31352624.588180803</v>
      </c>
      <c r="J12" s="3">
        <v>31795609.00549873</v>
      </c>
      <c r="K12" s="3">
        <v>32006716.503313437</v>
      </c>
      <c r="L12" s="3">
        <v>32443894.748352267</v>
      </c>
      <c r="M12" s="3">
        <v>32958985.764437608</v>
      </c>
    </row>
    <row r="13" spans="1:13" x14ac:dyDescent="0.25">
      <c r="A13">
        <v>4</v>
      </c>
      <c r="B13" t="s">
        <v>8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>
        <v>5</v>
      </c>
      <c r="B14" t="s">
        <v>9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>
        <v>6</v>
      </c>
      <c r="B15" t="s">
        <v>10</v>
      </c>
      <c r="D15" s="3">
        <v>2425054</v>
      </c>
      <c r="E15" s="3">
        <v>2439051.0443518073</v>
      </c>
      <c r="F15" s="3">
        <v>2453048.0887036151</v>
      </c>
      <c r="G15" s="3">
        <v>2467045.1330554225</v>
      </c>
      <c r="H15" s="3">
        <v>2481042.1774072303</v>
      </c>
      <c r="I15" s="3">
        <v>2495039.2217590376</v>
      </c>
      <c r="J15" s="3">
        <v>2509036.2661108454</v>
      </c>
      <c r="K15" s="3">
        <v>2523033.3104626527</v>
      </c>
      <c r="L15" s="3">
        <v>2537030.3548144605</v>
      </c>
      <c r="M15" s="3">
        <v>2551027.3991662678</v>
      </c>
    </row>
    <row r="16" spans="1:13" x14ac:dyDescent="0.25">
      <c r="A16">
        <v>7</v>
      </c>
      <c r="B16" t="s">
        <v>11</v>
      </c>
      <c r="D16" s="3">
        <v>6237682</v>
      </c>
      <c r="E16" s="3">
        <v>6273684.9556481922</v>
      </c>
      <c r="F16" s="3">
        <v>6309687.9112963853</v>
      </c>
      <c r="G16" s="3">
        <v>6345690.8669445775</v>
      </c>
      <c r="H16" s="3">
        <v>6381693.8225927697</v>
      </c>
      <c r="I16" s="3">
        <v>6417696.778240962</v>
      </c>
      <c r="J16" s="3">
        <v>6453699.7338891551</v>
      </c>
      <c r="K16" s="3">
        <v>6489702.6895373473</v>
      </c>
      <c r="L16" s="3">
        <v>6525705.6451855395</v>
      </c>
      <c r="M16" s="3">
        <v>6561708.6008337317</v>
      </c>
    </row>
    <row r="17" spans="1:13" x14ac:dyDescent="0.25">
      <c r="A17">
        <v>8</v>
      </c>
      <c r="B17" t="s">
        <v>12</v>
      </c>
      <c r="D17" s="3">
        <v>1559013</v>
      </c>
      <c r="E17" s="3">
        <v>1568578.2656747261</v>
      </c>
      <c r="F17" s="3">
        <v>1578143.531349452</v>
      </c>
      <c r="G17" s="3">
        <v>1587708.7970241781</v>
      </c>
      <c r="H17" s="3">
        <v>1597274.062698904</v>
      </c>
      <c r="I17" s="3">
        <v>1606839.3283736301</v>
      </c>
      <c r="J17" s="3">
        <v>1616404.5940483559</v>
      </c>
      <c r="K17" s="3">
        <v>1625969.859723082</v>
      </c>
      <c r="L17" s="3">
        <v>1635535.1253978082</v>
      </c>
      <c r="M17" s="3">
        <v>1645100.391072534</v>
      </c>
    </row>
    <row r="18" spans="1:13" x14ac:dyDescent="0.25">
      <c r="A18">
        <v>9</v>
      </c>
      <c r="B18" t="s">
        <v>13</v>
      </c>
      <c r="D18" s="3">
        <v>70856</v>
      </c>
      <c r="E18" s="3">
        <v>71290.734325273996</v>
      </c>
      <c r="F18" s="3">
        <v>71725.468650547991</v>
      </c>
      <c r="G18" s="3">
        <v>72160.202975821987</v>
      </c>
      <c r="H18" s="3">
        <v>72594.937301095983</v>
      </c>
      <c r="I18" s="3">
        <v>73029.671626369978</v>
      </c>
      <c r="J18" s="3">
        <v>73464.405951643974</v>
      </c>
      <c r="K18" s="3">
        <v>73899.140276917969</v>
      </c>
      <c r="L18" s="3">
        <v>74333.874602191965</v>
      </c>
      <c r="M18" s="3">
        <v>74768.608927465946</v>
      </c>
    </row>
    <row r="19" spans="1:13" x14ac:dyDescent="0.25">
      <c r="A19">
        <v>10</v>
      </c>
      <c r="B19" t="s">
        <v>14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>
        <v>11</v>
      </c>
      <c r="B20" t="s">
        <v>15</v>
      </c>
      <c r="D20" s="3">
        <v>4391498</v>
      </c>
      <c r="E20" s="3">
        <v>4401129.5383842699</v>
      </c>
      <c r="F20" s="3">
        <v>4410761.0767685389</v>
      </c>
      <c r="G20" s="3">
        <v>4903513.6151528088</v>
      </c>
      <c r="H20" s="3">
        <v>4913145.1535370778</v>
      </c>
      <c r="I20" s="3">
        <v>4922776.6919213478</v>
      </c>
      <c r="J20" s="3">
        <v>4932408.2303056167</v>
      </c>
      <c r="K20" s="3">
        <v>4942039.7686898867</v>
      </c>
      <c r="L20" s="3">
        <v>4951671.3070741566</v>
      </c>
      <c r="M20" s="3">
        <v>4961302.8454584256</v>
      </c>
    </row>
    <row r="21" spans="1:13" x14ac:dyDescent="0.25">
      <c r="A21">
        <v>12</v>
      </c>
      <c r="B21" s="1" t="s">
        <v>16</v>
      </c>
      <c r="D21" s="3">
        <v>64669712</v>
      </c>
      <c r="E21" s="3">
        <v>65307500.459112555</v>
      </c>
      <c r="F21" s="3">
        <v>66507955.056502424</v>
      </c>
      <c r="G21" s="3">
        <v>67161171.483879179</v>
      </c>
      <c r="H21" s="3">
        <v>67742465.05751808</v>
      </c>
      <c r="I21" s="3">
        <v>68358952.648740545</v>
      </c>
      <c r="J21" s="3">
        <v>69855902.819806889</v>
      </c>
      <c r="K21" s="3">
        <v>70054009.565376446</v>
      </c>
      <c r="L21" s="3">
        <v>70610595.683721885</v>
      </c>
      <c r="M21" s="3">
        <v>71256200.026020825</v>
      </c>
    </row>
    <row r="22" spans="1:13" x14ac:dyDescent="0.25">
      <c r="A22">
        <v>13</v>
      </c>
      <c r="B22" t="s">
        <v>17</v>
      </c>
      <c r="D22" s="3">
        <v>4140000</v>
      </c>
      <c r="E22" s="3">
        <v>4315000</v>
      </c>
      <c r="F22" s="3">
        <v>4490000</v>
      </c>
      <c r="G22" s="3">
        <v>5286968</v>
      </c>
      <c r="H22" s="3">
        <v>5461968</v>
      </c>
      <c r="I22" s="3">
        <v>5636968</v>
      </c>
      <c r="J22" s="3">
        <v>5811968</v>
      </c>
      <c r="K22" s="3">
        <v>5986968</v>
      </c>
      <c r="L22" s="3">
        <v>6161968</v>
      </c>
      <c r="M22" s="3">
        <v>6336968</v>
      </c>
    </row>
    <row r="23" spans="1:13" x14ac:dyDescent="0.25">
      <c r="A23">
        <v>14</v>
      </c>
      <c r="B23" t="s">
        <v>18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>
        <v>15</v>
      </c>
      <c r="B24" t="s">
        <v>19</v>
      </c>
      <c r="D24" s="3">
        <v>64800</v>
      </c>
      <c r="E24" s="3">
        <v>65800</v>
      </c>
      <c r="F24" s="3">
        <v>66800</v>
      </c>
      <c r="G24" s="3">
        <v>67800</v>
      </c>
      <c r="H24" s="3">
        <v>68800</v>
      </c>
      <c r="I24" s="3">
        <v>69800</v>
      </c>
      <c r="J24" s="3">
        <v>70800</v>
      </c>
      <c r="K24" s="3">
        <v>71800</v>
      </c>
      <c r="L24" s="3">
        <v>72800</v>
      </c>
      <c r="M24" s="3">
        <v>73800</v>
      </c>
    </row>
    <row r="25" spans="1:13" x14ac:dyDescent="0.25">
      <c r="A25">
        <v>16</v>
      </c>
      <c r="B25" t="s">
        <v>20</v>
      </c>
      <c r="D25" s="3">
        <v>2023407</v>
      </c>
      <c r="E25" s="3">
        <v>2769706.6872645495</v>
      </c>
      <c r="F25" s="3">
        <v>3215120.5163329788</v>
      </c>
      <c r="G25" s="3">
        <v>5070579.53463211</v>
      </c>
      <c r="H25" s="3">
        <v>5254283.0303068599</v>
      </c>
      <c r="I25" s="3">
        <v>5479298.2114907</v>
      </c>
      <c r="J25" s="3">
        <v>5736008.1760976603</v>
      </c>
      <c r="K25" s="3">
        <v>5985278.6435505897</v>
      </c>
      <c r="L25" s="3">
        <v>6227371.2639243202</v>
      </c>
      <c r="M25" s="3">
        <v>6466545.2213636097</v>
      </c>
    </row>
    <row r="26" spans="1:13" x14ac:dyDescent="0.25">
      <c r="A26">
        <v>17</v>
      </c>
      <c r="B26" t="s">
        <v>21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>
        <v>18</v>
      </c>
      <c r="B27" t="s">
        <v>22</v>
      </c>
      <c r="D27" s="3">
        <v>162000</v>
      </c>
      <c r="E27" s="3">
        <v>862481.30227231153</v>
      </c>
      <c r="F27" s="3">
        <v>1117954.6045446231</v>
      </c>
      <c r="G27" s="3">
        <v>163065.90681693467</v>
      </c>
      <c r="H27" s="3">
        <v>163421.20908924623</v>
      </c>
      <c r="I27" s="3">
        <v>163776.51136155779</v>
      </c>
      <c r="J27" s="3">
        <v>164131.81363386934</v>
      </c>
      <c r="K27" s="3">
        <v>164487.1159061809</v>
      </c>
      <c r="L27" s="3">
        <v>164842.41817849246</v>
      </c>
      <c r="M27" s="3">
        <v>165197.72045080402</v>
      </c>
    </row>
    <row r="28" spans="1:13" x14ac:dyDescent="0.25">
      <c r="A28">
        <v>19</v>
      </c>
      <c r="B28" t="s">
        <v>23</v>
      </c>
      <c r="D28" s="3">
        <v>6000</v>
      </c>
      <c r="E28" s="3">
        <v>6013.1593434189463</v>
      </c>
      <c r="F28" s="3">
        <v>6026.3186868378934</v>
      </c>
      <c r="G28" s="3">
        <v>6039.4780302568397</v>
      </c>
      <c r="H28" s="3">
        <v>6052.637373675786</v>
      </c>
      <c r="I28" s="3">
        <v>6065.7967170947331</v>
      </c>
      <c r="J28" s="3">
        <v>6078.9560605136794</v>
      </c>
      <c r="K28" s="3">
        <v>6092.1154039326257</v>
      </c>
      <c r="L28" s="3">
        <v>6105.2747473515728</v>
      </c>
      <c r="M28" s="3">
        <v>6118.4340907705191</v>
      </c>
    </row>
    <row r="29" spans="1:13" x14ac:dyDescent="0.25">
      <c r="A29">
        <v>20</v>
      </c>
      <c r="B29" s="1" t="s">
        <v>24</v>
      </c>
      <c r="D29" s="3">
        <v>71065919</v>
      </c>
      <c r="E29" s="3">
        <v>73326501.607992828</v>
      </c>
      <c r="F29" s="3">
        <v>75403856.496066883</v>
      </c>
      <c r="G29" s="3">
        <v>77755624.403358474</v>
      </c>
      <c r="H29" s="3">
        <v>78696989.934287861</v>
      </c>
      <c r="I29" s="3">
        <v>79714861.168309897</v>
      </c>
      <c r="J29" s="3">
        <v>81644889.765598938</v>
      </c>
      <c r="K29" s="3">
        <v>82268635.44023715</v>
      </c>
      <c r="L29" s="3">
        <v>83243682.640572056</v>
      </c>
      <c r="M29" s="3">
        <v>84304829.401925996</v>
      </c>
    </row>
    <row r="30" spans="1:13" x14ac:dyDescent="0.25">
      <c r="A30">
        <v>21</v>
      </c>
      <c r="B30" s="1" t="s">
        <v>25</v>
      </c>
      <c r="D30" s="3">
        <v>-2028455</v>
      </c>
      <c r="E30" s="3">
        <v>-3354813.6079928279</v>
      </c>
      <c r="F30" s="3">
        <v>1536208.1739331186</v>
      </c>
      <c r="G30" s="3">
        <v>-547126.39335846901</v>
      </c>
      <c r="H30" s="3">
        <v>4462171.5357121378</v>
      </c>
      <c r="I30" s="3">
        <v>4481334.3766901046</v>
      </c>
      <c r="J30" s="3">
        <v>4421608.8294010609</v>
      </c>
      <c r="K30" s="3">
        <v>4137445.8597628474</v>
      </c>
      <c r="L30" s="3">
        <v>4086531.4844279438</v>
      </c>
      <c r="M30" s="3">
        <v>4116448.5430740118</v>
      </c>
    </row>
    <row r="31" spans="1:13" x14ac:dyDescent="0.25">
      <c r="A31">
        <v>22</v>
      </c>
      <c r="B31" t="s">
        <v>26</v>
      </c>
      <c r="D31" s="3">
        <v>21502.7</v>
      </c>
      <c r="E31" s="3">
        <v>21502.7</v>
      </c>
      <c r="F31" s="3">
        <v>21502.7</v>
      </c>
      <c r="G31" s="3">
        <v>21502.7</v>
      </c>
      <c r="H31" s="3">
        <v>21502.7</v>
      </c>
      <c r="I31" s="3">
        <v>21502.7</v>
      </c>
      <c r="J31" s="3">
        <v>21502.7</v>
      </c>
      <c r="K31" s="3">
        <v>21502.7</v>
      </c>
      <c r="L31" s="3">
        <v>21502.7</v>
      </c>
      <c r="M31" s="3">
        <v>21502.7</v>
      </c>
    </row>
    <row r="32" spans="1:13" x14ac:dyDescent="0.25">
      <c r="A32">
        <v>23</v>
      </c>
      <c r="B32" t="s">
        <v>27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>
        <v>24</v>
      </c>
      <c r="B33" t="s">
        <v>28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>
        <v>25</v>
      </c>
      <c r="B34" t="s">
        <v>29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>
        <v>26</v>
      </c>
      <c r="B35" t="s">
        <v>30</v>
      </c>
      <c r="D35" s="3">
        <v>1150000</v>
      </c>
      <c r="E35" s="3">
        <v>500000</v>
      </c>
      <c r="F35" s="3">
        <v>500000</v>
      </c>
      <c r="G35" s="3">
        <v>500000</v>
      </c>
      <c r="H35" s="3">
        <v>500000</v>
      </c>
      <c r="I35" s="3">
        <v>500000</v>
      </c>
      <c r="J35" s="3">
        <v>500000</v>
      </c>
      <c r="K35" s="3">
        <v>500000</v>
      </c>
      <c r="L35" s="3">
        <v>500000</v>
      </c>
      <c r="M35" s="3">
        <v>500000</v>
      </c>
    </row>
    <row r="36" spans="1:13" x14ac:dyDescent="0.25">
      <c r="A36">
        <v>27</v>
      </c>
      <c r="B36" t="s">
        <v>31</v>
      </c>
      <c r="D36" s="3">
        <v>300000</v>
      </c>
      <c r="E36" s="3">
        <v>301000</v>
      </c>
      <c r="F36" s="3">
        <v>302000</v>
      </c>
      <c r="G36" s="3">
        <v>303000</v>
      </c>
      <c r="H36" s="3">
        <v>304000</v>
      </c>
      <c r="I36" s="3">
        <v>305000</v>
      </c>
      <c r="J36" s="3">
        <v>306000</v>
      </c>
      <c r="K36" s="3">
        <v>307000</v>
      </c>
      <c r="L36" s="3">
        <v>308000</v>
      </c>
      <c r="M36" s="3">
        <v>309000</v>
      </c>
    </row>
    <row r="37" spans="1:13" x14ac:dyDescent="0.25">
      <c r="A37">
        <v>28</v>
      </c>
      <c r="B37" t="s">
        <v>32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>
        <v>29</v>
      </c>
      <c r="B38" s="1" t="s">
        <v>33</v>
      </c>
      <c r="D38" s="3">
        <v>-556952.30000000005</v>
      </c>
      <c r="E38" s="3">
        <v>-2532310.9079928277</v>
      </c>
      <c r="F38" s="3">
        <v>2359710.8739331188</v>
      </c>
      <c r="G38" s="3">
        <v>277376.30664153094</v>
      </c>
      <c r="H38" s="3">
        <v>5287674.235712138</v>
      </c>
      <c r="I38" s="3">
        <v>5307837.0766901048</v>
      </c>
      <c r="J38" s="3">
        <v>5249111.5294010611</v>
      </c>
      <c r="K38" s="3">
        <v>4965948.5597628476</v>
      </c>
      <c r="L38" s="3">
        <v>4916034.184427944</v>
      </c>
      <c r="M38" s="3">
        <v>4946951.243074012</v>
      </c>
    </row>
    <row r="40" spans="1:13" x14ac:dyDescent="0.25">
      <c r="B40" s="1" t="s">
        <v>36</v>
      </c>
      <c r="D40" s="4">
        <v>-2.4948020838121052E-3</v>
      </c>
      <c r="E40" s="4">
        <v>-0.21125230459191641</v>
      </c>
      <c r="F40" s="4">
        <v>1.4778073375878449</v>
      </c>
      <c r="G40" s="4">
        <v>0.89209785792302632</v>
      </c>
      <c r="H40" s="4">
        <v>1.8492446086315111</v>
      </c>
      <c r="I40" s="4">
        <v>1.8178664864949761</v>
      </c>
      <c r="J40" s="4">
        <v>1.7708512076091887</v>
      </c>
      <c r="K40" s="4">
        <v>1.6912703829121027</v>
      </c>
      <c r="L40" s="4">
        <v>1.656220949616664</v>
      </c>
      <c r="M40" s="4">
        <v>1.6365761627204658</v>
      </c>
    </row>
    <row r="41" spans="1:13" x14ac:dyDescent="0.25">
      <c r="B41" s="1" t="s">
        <v>37</v>
      </c>
      <c r="D41" s="4">
        <v>0.72474529345801408</v>
      </c>
      <c r="E41" s="4">
        <v>8.5711523304361686E-2</v>
      </c>
      <c r="F41" s="4">
        <v>1.73394165535807</v>
      </c>
      <c r="G41" s="4">
        <v>1.0547030777738615</v>
      </c>
      <c r="H41" s="4">
        <v>2.006355045058037</v>
      </c>
      <c r="I41" s="4">
        <v>1.9687074643170506</v>
      </c>
      <c r="J41" s="4">
        <v>1.9151157683621285</v>
      </c>
      <c r="K41" s="4">
        <v>1.8296937963137074</v>
      </c>
      <c r="L41" s="4">
        <v>1.7894236550351412</v>
      </c>
      <c r="M41" s="4">
        <v>1.7650068272515447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6E10-F0A7-47F4-8328-BB7A42D795DB}">
  <dimension ref="A1:M40"/>
  <sheetViews>
    <sheetView workbookViewId="0">
      <selection activeCell="P23" sqref="P23"/>
    </sheetView>
  </sheetViews>
  <sheetFormatPr defaultRowHeight="15" x14ac:dyDescent="0.25"/>
  <cols>
    <col min="2" max="2" width="55.28515625" customWidth="1"/>
    <col min="4" max="4" width="10.85546875" bestFit="1" customWidth="1"/>
    <col min="5" max="13" width="11.5703125" customWidth="1"/>
  </cols>
  <sheetData>
    <row r="1" spans="1:13" x14ac:dyDescent="0.25">
      <c r="B1" s="1" t="s">
        <v>0</v>
      </c>
      <c r="L1" s="7" t="s">
        <v>38</v>
      </c>
      <c r="M1" s="1"/>
    </row>
    <row r="2" spans="1:13" x14ac:dyDescent="0.25">
      <c r="B2" s="1" t="s">
        <v>42</v>
      </c>
      <c r="L2" s="7" t="s">
        <v>43</v>
      </c>
      <c r="M2" s="1"/>
    </row>
    <row r="3" spans="1:13" x14ac:dyDescent="0.25">
      <c r="B3" s="1" t="s">
        <v>35</v>
      </c>
    </row>
    <row r="5" spans="1:13" x14ac:dyDescent="0.25">
      <c r="B5" s="6" t="s">
        <v>1</v>
      </c>
    </row>
    <row r="6" spans="1:13" x14ac:dyDescent="0.25">
      <c r="D6" s="2">
        <v>2026</v>
      </c>
      <c r="E6" s="2">
        <v>2027</v>
      </c>
      <c r="F6" s="2">
        <v>2028</v>
      </c>
      <c r="G6" s="2">
        <v>2029</v>
      </c>
      <c r="H6" s="2">
        <v>2030</v>
      </c>
      <c r="I6" s="2">
        <v>2031</v>
      </c>
      <c r="J6" s="2">
        <v>2032</v>
      </c>
      <c r="K6" s="2">
        <v>2033</v>
      </c>
      <c r="L6" s="2">
        <v>2034</v>
      </c>
      <c r="M6" s="2">
        <v>2035</v>
      </c>
    </row>
    <row r="7" spans="1:13" x14ac:dyDescent="0.25">
      <c r="D7" s="2" t="s">
        <v>2</v>
      </c>
      <c r="E7" s="2" t="s">
        <v>2</v>
      </c>
      <c r="F7" s="2" t="s">
        <v>2</v>
      </c>
      <c r="G7" s="2" t="s">
        <v>2</v>
      </c>
      <c r="H7" s="2" t="s">
        <v>2</v>
      </c>
      <c r="I7" s="2" t="s">
        <v>2</v>
      </c>
      <c r="J7" s="2" t="s">
        <v>2</v>
      </c>
      <c r="K7" s="2" t="s">
        <v>2</v>
      </c>
      <c r="L7" s="2" t="s">
        <v>2</v>
      </c>
      <c r="M7" s="2" t="s">
        <v>2</v>
      </c>
    </row>
    <row r="8" spans="1:13" x14ac:dyDescent="0.25">
      <c r="A8">
        <v>1</v>
      </c>
      <c r="B8" s="5" t="s">
        <v>3</v>
      </c>
      <c r="D8" s="11">
        <f>'HQ Build'!D9-'Base Case'!D9</f>
        <v>0</v>
      </c>
      <c r="E8" s="11">
        <f>'HQ Build'!E9-'Base Case'!E9</f>
        <v>0</v>
      </c>
      <c r="F8" s="11">
        <f>'HQ Build'!F9-'Base Case'!F9</f>
        <v>0</v>
      </c>
      <c r="G8" s="11">
        <f>'HQ Build'!G9-'Base Case'!G9</f>
        <v>0</v>
      </c>
      <c r="H8" s="11">
        <f>'HQ Build'!H9-'Base Case'!H9</f>
        <v>5039949.1799999923</v>
      </c>
      <c r="I8" s="11">
        <f>'HQ Build'!I9-'Base Case'!I9</f>
        <v>5102799.7300000042</v>
      </c>
      <c r="J8" s="11">
        <f>'HQ Build'!J9-'Base Case'!J9</f>
        <v>5216151.4299999923</v>
      </c>
      <c r="K8" s="11">
        <f>'HQ Build'!K9-'Base Case'!K9</f>
        <v>5236732.200000003</v>
      </c>
      <c r="L8" s="11">
        <f>'HQ Build'!L9-'Base Case'!L9</f>
        <v>5292740.25</v>
      </c>
      <c r="M8" s="11">
        <f>'HQ Build'!M9-'Base Case'!M9</f>
        <v>5358865.3300000131</v>
      </c>
    </row>
    <row r="9" spans="1:13" x14ac:dyDescent="0.25">
      <c r="A9">
        <v>2</v>
      </c>
      <c r="B9" s="5" t="s">
        <v>4</v>
      </c>
      <c r="D9" s="11">
        <f>'HQ Build'!D10-'Base Case'!D10</f>
        <v>0</v>
      </c>
      <c r="E9" s="11">
        <f>'HQ Build'!E10-'Base Case'!E10</f>
        <v>0</v>
      </c>
      <c r="F9" s="11">
        <f>'HQ Build'!F10-'Base Case'!F10</f>
        <v>0</v>
      </c>
      <c r="G9" s="11">
        <f>'HQ Build'!G10-'Base Case'!G10</f>
        <v>0</v>
      </c>
      <c r="H9" s="11">
        <f>'HQ Build'!H10-'Base Case'!H10</f>
        <v>0</v>
      </c>
      <c r="I9" s="11">
        <f>'HQ Build'!I10-'Base Case'!I10</f>
        <v>0</v>
      </c>
      <c r="J9" s="11">
        <f>'HQ Build'!J10-'Base Case'!J10</f>
        <v>0</v>
      </c>
      <c r="K9" s="11">
        <f>'HQ Build'!K10-'Base Case'!K10</f>
        <v>0</v>
      </c>
      <c r="L9" s="11">
        <f>'HQ Build'!L10-'Base Case'!L10</f>
        <v>0</v>
      </c>
      <c r="M9" s="11">
        <f>'HQ Build'!M10-'Base Case'!M10</f>
        <v>0</v>
      </c>
    </row>
    <row r="10" spans="1:13" ht="15.75" thickBot="1" x14ac:dyDescent="0.3">
      <c r="A10">
        <v>3</v>
      </c>
      <c r="B10" s="5" t="s">
        <v>5</v>
      </c>
      <c r="D10" s="11">
        <f>'HQ Build'!D11-'Base Case'!D11</f>
        <v>0</v>
      </c>
      <c r="E10" s="11">
        <f>'HQ Build'!E11-'Base Case'!E11</f>
        <v>0</v>
      </c>
      <c r="F10" s="11">
        <f>'HQ Build'!F11-'Base Case'!F11</f>
        <v>0</v>
      </c>
      <c r="G10" s="11">
        <f>'HQ Build'!G11-'Base Case'!G11</f>
        <v>0</v>
      </c>
      <c r="H10" s="11">
        <f>'HQ Build'!H11-'Base Case'!H11</f>
        <v>0</v>
      </c>
      <c r="I10" s="11">
        <f>'HQ Build'!I11-'Base Case'!I11</f>
        <v>0</v>
      </c>
      <c r="J10" s="11">
        <f>'HQ Build'!J11-'Base Case'!J11</f>
        <v>0</v>
      </c>
      <c r="K10" s="11">
        <f>'HQ Build'!K11-'Base Case'!K11</f>
        <v>0</v>
      </c>
      <c r="L10" s="11">
        <f>'HQ Build'!L11-'Base Case'!L11</f>
        <v>0</v>
      </c>
      <c r="M10" s="11">
        <f>'HQ Build'!M11-'Base Case'!M11</f>
        <v>0</v>
      </c>
    </row>
    <row r="11" spans="1:13" ht="15.75" thickBot="1" x14ac:dyDescent="0.3">
      <c r="A11" s="9" t="s">
        <v>6</v>
      </c>
      <c r="B11" s="10" t="s">
        <v>7</v>
      </c>
      <c r="C11" s="8"/>
      <c r="D11" s="11">
        <f>'HQ Build'!D12-'Base Case'!D12</f>
        <v>0</v>
      </c>
      <c r="E11" s="11">
        <f>'HQ Build'!E12-'Base Case'!E12</f>
        <v>0</v>
      </c>
      <c r="F11" s="11">
        <f>'HQ Build'!F12-'Base Case'!F12</f>
        <v>0</v>
      </c>
      <c r="G11" s="11">
        <f>'HQ Build'!G12-'Base Case'!G12</f>
        <v>0</v>
      </c>
      <c r="H11" s="11">
        <f>'HQ Build'!H12-'Base Case'!H12</f>
        <v>5039949.1799999923</v>
      </c>
      <c r="I11" s="11">
        <f>'HQ Build'!I12-'Base Case'!I12</f>
        <v>5102799.7300000042</v>
      </c>
      <c r="J11" s="11">
        <f>'HQ Build'!J12-'Base Case'!J12</f>
        <v>5216151.4299999923</v>
      </c>
      <c r="K11" s="11">
        <f>'HQ Build'!K12-'Base Case'!K12</f>
        <v>5236732.200000003</v>
      </c>
      <c r="L11" s="11">
        <f>'HQ Build'!L12-'Base Case'!L12</f>
        <v>5292740.25</v>
      </c>
      <c r="M11" s="11">
        <f>'HQ Build'!M12-'Base Case'!M12</f>
        <v>5358865.3300000131</v>
      </c>
    </row>
    <row r="12" spans="1:13" x14ac:dyDescent="0.25">
      <c r="A12">
        <v>4</v>
      </c>
      <c r="B12" s="5" t="s">
        <v>8</v>
      </c>
      <c r="D12" s="11">
        <f>'HQ Build'!D13-'Base Case'!D13</f>
        <v>0</v>
      </c>
      <c r="E12" s="11">
        <f>'HQ Build'!E13-'Base Case'!E13</f>
        <v>0</v>
      </c>
      <c r="F12" s="11">
        <f>'HQ Build'!F13-'Base Case'!F13</f>
        <v>0</v>
      </c>
      <c r="G12" s="11">
        <f>'HQ Build'!G13-'Base Case'!G13</f>
        <v>0</v>
      </c>
      <c r="H12" s="11">
        <f>'HQ Build'!H13-'Base Case'!H13</f>
        <v>0</v>
      </c>
      <c r="I12" s="11">
        <f>'HQ Build'!I13-'Base Case'!I13</f>
        <v>0</v>
      </c>
      <c r="J12" s="11">
        <f>'HQ Build'!J13-'Base Case'!J13</f>
        <v>0</v>
      </c>
      <c r="K12" s="11">
        <f>'HQ Build'!K13-'Base Case'!K13</f>
        <v>0</v>
      </c>
      <c r="L12" s="11">
        <f>'HQ Build'!L13-'Base Case'!L13</f>
        <v>0</v>
      </c>
      <c r="M12" s="11">
        <f>'HQ Build'!M13-'Base Case'!M13</f>
        <v>0</v>
      </c>
    </row>
    <row r="13" spans="1:13" x14ac:dyDescent="0.25">
      <c r="A13">
        <v>5</v>
      </c>
      <c r="B13" s="5" t="s">
        <v>9</v>
      </c>
      <c r="D13" s="11">
        <f>'HQ Build'!D14-'Base Case'!D14</f>
        <v>0</v>
      </c>
      <c r="E13" s="11">
        <f>'HQ Build'!E14-'Base Case'!E14</f>
        <v>0</v>
      </c>
      <c r="F13" s="11">
        <f>'HQ Build'!F14-'Base Case'!F14</f>
        <v>0</v>
      </c>
      <c r="G13" s="11">
        <f>'HQ Build'!G14-'Base Case'!G14</f>
        <v>0</v>
      </c>
      <c r="H13" s="11">
        <f>'HQ Build'!H14-'Base Case'!H14</f>
        <v>0</v>
      </c>
      <c r="I13" s="11">
        <f>'HQ Build'!I14-'Base Case'!I14</f>
        <v>0</v>
      </c>
      <c r="J13" s="11">
        <f>'HQ Build'!J14-'Base Case'!J14</f>
        <v>0</v>
      </c>
      <c r="K13" s="11">
        <f>'HQ Build'!K14-'Base Case'!K14</f>
        <v>0</v>
      </c>
      <c r="L13" s="11">
        <f>'HQ Build'!L14-'Base Case'!L14</f>
        <v>0</v>
      </c>
      <c r="M13" s="11">
        <f>'HQ Build'!M14-'Base Case'!M14</f>
        <v>0</v>
      </c>
    </row>
    <row r="14" spans="1:13" x14ac:dyDescent="0.25">
      <c r="A14">
        <v>6</v>
      </c>
      <c r="B14" s="5" t="s">
        <v>10</v>
      </c>
      <c r="D14" s="11">
        <f>'HQ Build'!D15-'Base Case'!D15</f>
        <v>0</v>
      </c>
      <c r="E14" s="11">
        <f>'HQ Build'!E15-'Base Case'!E15</f>
        <v>0</v>
      </c>
      <c r="F14" s="11">
        <f>'HQ Build'!F15-'Base Case'!F15</f>
        <v>0</v>
      </c>
      <c r="G14" s="11">
        <f>'HQ Build'!G15-'Base Case'!G15</f>
        <v>0</v>
      </c>
      <c r="H14" s="11">
        <f>'HQ Build'!H15-'Base Case'!H15</f>
        <v>0</v>
      </c>
      <c r="I14" s="11">
        <f>'HQ Build'!I15-'Base Case'!I15</f>
        <v>0</v>
      </c>
      <c r="J14" s="11">
        <f>'HQ Build'!J15-'Base Case'!J15</f>
        <v>0</v>
      </c>
      <c r="K14" s="11">
        <f>'HQ Build'!K15-'Base Case'!K15</f>
        <v>0</v>
      </c>
      <c r="L14" s="11">
        <f>'HQ Build'!L15-'Base Case'!L15</f>
        <v>0</v>
      </c>
      <c r="M14" s="11">
        <f>'HQ Build'!M15-'Base Case'!M15</f>
        <v>0</v>
      </c>
    </row>
    <row r="15" spans="1:13" x14ac:dyDescent="0.25">
      <c r="A15">
        <v>7</v>
      </c>
      <c r="B15" s="5" t="s">
        <v>11</v>
      </c>
      <c r="D15" s="11">
        <f>'HQ Build'!D16-'Base Case'!D16</f>
        <v>0</v>
      </c>
      <c r="E15" s="11">
        <f>'HQ Build'!E16-'Base Case'!E16</f>
        <v>0</v>
      </c>
      <c r="F15" s="11">
        <f>'HQ Build'!F16-'Base Case'!F16</f>
        <v>0</v>
      </c>
      <c r="G15" s="11">
        <f>'HQ Build'!G16-'Base Case'!G16</f>
        <v>0</v>
      </c>
      <c r="H15" s="11">
        <f>'HQ Build'!H16-'Base Case'!H16</f>
        <v>0</v>
      </c>
      <c r="I15" s="11">
        <f>'HQ Build'!I16-'Base Case'!I16</f>
        <v>0</v>
      </c>
      <c r="J15" s="11">
        <f>'HQ Build'!J16-'Base Case'!J16</f>
        <v>0</v>
      </c>
      <c r="K15" s="11">
        <f>'HQ Build'!K16-'Base Case'!K16</f>
        <v>0</v>
      </c>
      <c r="L15" s="11">
        <f>'HQ Build'!L16-'Base Case'!L16</f>
        <v>0</v>
      </c>
      <c r="M15" s="11">
        <f>'HQ Build'!M16-'Base Case'!M16</f>
        <v>0</v>
      </c>
    </row>
    <row r="16" spans="1:13" x14ac:dyDescent="0.25">
      <c r="A16">
        <v>8</v>
      </c>
      <c r="B16" s="5" t="s">
        <v>12</v>
      </c>
      <c r="D16" s="11">
        <f>'HQ Build'!D17-'Base Case'!D17</f>
        <v>0</v>
      </c>
      <c r="E16" s="11">
        <f>'HQ Build'!E17-'Base Case'!E17</f>
        <v>0</v>
      </c>
      <c r="F16" s="11">
        <f>'HQ Build'!F17-'Base Case'!F17</f>
        <v>0</v>
      </c>
      <c r="G16" s="11">
        <f>'HQ Build'!G17-'Base Case'!G17</f>
        <v>0</v>
      </c>
      <c r="H16" s="11">
        <f>'HQ Build'!H17-'Base Case'!H17</f>
        <v>0</v>
      </c>
      <c r="I16" s="11">
        <f>'HQ Build'!I17-'Base Case'!I17</f>
        <v>0</v>
      </c>
      <c r="J16" s="11">
        <f>'HQ Build'!J17-'Base Case'!J17</f>
        <v>0</v>
      </c>
      <c r="K16" s="11">
        <f>'HQ Build'!K17-'Base Case'!K17</f>
        <v>0</v>
      </c>
      <c r="L16" s="11">
        <f>'HQ Build'!L17-'Base Case'!L17</f>
        <v>0</v>
      </c>
      <c r="M16" s="11">
        <f>'HQ Build'!M17-'Base Case'!M17</f>
        <v>0</v>
      </c>
    </row>
    <row r="17" spans="1:13" x14ac:dyDescent="0.25">
      <c r="A17">
        <v>9</v>
      </c>
      <c r="B17" s="5" t="s">
        <v>13</v>
      </c>
      <c r="D17" s="11">
        <f>'HQ Build'!D18-'Base Case'!D18</f>
        <v>0</v>
      </c>
      <c r="E17" s="11">
        <f>'HQ Build'!E18-'Base Case'!E18</f>
        <v>0</v>
      </c>
      <c r="F17" s="11">
        <f>'HQ Build'!F18-'Base Case'!F18</f>
        <v>0</v>
      </c>
      <c r="G17" s="11">
        <f>'HQ Build'!G18-'Base Case'!G18</f>
        <v>0</v>
      </c>
      <c r="H17" s="11">
        <f>'HQ Build'!H18-'Base Case'!H18</f>
        <v>0</v>
      </c>
      <c r="I17" s="11">
        <f>'HQ Build'!I18-'Base Case'!I18</f>
        <v>0</v>
      </c>
      <c r="J17" s="11">
        <f>'HQ Build'!J18-'Base Case'!J18</f>
        <v>0</v>
      </c>
      <c r="K17" s="11">
        <f>'HQ Build'!K18-'Base Case'!K18</f>
        <v>0</v>
      </c>
      <c r="L17" s="11">
        <f>'HQ Build'!L18-'Base Case'!L18</f>
        <v>0</v>
      </c>
      <c r="M17" s="11">
        <f>'HQ Build'!M18-'Base Case'!M18</f>
        <v>0</v>
      </c>
    </row>
    <row r="18" spans="1:13" x14ac:dyDescent="0.25">
      <c r="A18">
        <v>10</v>
      </c>
      <c r="B18" s="5" t="s">
        <v>14</v>
      </c>
      <c r="D18" s="11">
        <f>'HQ Build'!D19-'Base Case'!D19</f>
        <v>0</v>
      </c>
      <c r="E18" s="11">
        <f>'HQ Build'!E19-'Base Case'!E19</f>
        <v>0</v>
      </c>
      <c r="F18" s="11">
        <f>'HQ Build'!F19-'Base Case'!F19</f>
        <v>0</v>
      </c>
      <c r="G18" s="11">
        <f>'HQ Build'!G19-'Base Case'!G19</f>
        <v>0</v>
      </c>
      <c r="H18" s="11">
        <f>'HQ Build'!H19-'Base Case'!H19</f>
        <v>0</v>
      </c>
      <c r="I18" s="11">
        <f>'HQ Build'!I19-'Base Case'!I19</f>
        <v>0</v>
      </c>
      <c r="J18" s="11">
        <f>'HQ Build'!J19-'Base Case'!J19</f>
        <v>0</v>
      </c>
      <c r="K18" s="11">
        <f>'HQ Build'!K19-'Base Case'!K19</f>
        <v>0</v>
      </c>
      <c r="L18" s="11">
        <f>'HQ Build'!L19-'Base Case'!L19</f>
        <v>0</v>
      </c>
      <c r="M18" s="11">
        <f>'HQ Build'!M19-'Base Case'!M19</f>
        <v>0</v>
      </c>
    </row>
    <row r="19" spans="1:13" x14ac:dyDescent="0.25">
      <c r="A19">
        <v>11</v>
      </c>
      <c r="B19" s="5" t="s">
        <v>15</v>
      </c>
      <c r="D19" s="11">
        <f>'HQ Build'!D20-'Base Case'!D20</f>
        <v>0</v>
      </c>
      <c r="E19" s="11">
        <f>'HQ Build'!E20-'Base Case'!E20</f>
        <v>0</v>
      </c>
      <c r="F19" s="11">
        <f>'HQ Build'!F20-'Base Case'!F20</f>
        <v>0</v>
      </c>
      <c r="G19" s="11">
        <f>'HQ Build'!G20-'Base Case'!G20</f>
        <v>483121</v>
      </c>
      <c r="H19" s="11">
        <f>'HQ Build'!H20-'Base Case'!H20</f>
        <v>483121</v>
      </c>
      <c r="I19" s="11">
        <f>'HQ Build'!I20-'Base Case'!I20</f>
        <v>483121</v>
      </c>
      <c r="J19" s="11">
        <f>'HQ Build'!J20-'Base Case'!J20</f>
        <v>483121</v>
      </c>
      <c r="K19" s="11">
        <f>'HQ Build'!K20-'Base Case'!K20</f>
        <v>483121</v>
      </c>
      <c r="L19" s="11">
        <f>'HQ Build'!L20-'Base Case'!L20</f>
        <v>483121</v>
      </c>
      <c r="M19" s="11">
        <f>'HQ Build'!M20-'Base Case'!M20</f>
        <v>483121</v>
      </c>
    </row>
    <row r="20" spans="1:13" x14ac:dyDescent="0.25">
      <c r="A20">
        <v>12</v>
      </c>
      <c r="B20" s="7" t="s">
        <v>16</v>
      </c>
      <c r="D20" s="11">
        <f>'HQ Build'!D21-'Base Case'!D21</f>
        <v>0</v>
      </c>
      <c r="E20" s="11">
        <f>'HQ Build'!E21-'Base Case'!E21</f>
        <v>0</v>
      </c>
      <c r="F20" s="11">
        <f>'HQ Build'!F21-'Base Case'!F21</f>
        <v>0</v>
      </c>
      <c r="G20" s="11">
        <f>'HQ Build'!G21-'Base Case'!G21</f>
        <v>483121</v>
      </c>
      <c r="H20" s="11">
        <f>'HQ Build'!H21-'Base Case'!H21</f>
        <v>483121</v>
      </c>
      <c r="I20" s="11">
        <f>'HQ Build'!I21-'Base Case'!I21</f>
        <v>483121</v>
      </c>
      <c r="J20" s="11">
        <f>'HQ Build'!J21-'Base Case'!J21</f>
        <v>483121</v>
      </c>
      <c r="K20" s="11">
        <f>'HQ Build'!K21-'Base Case'!K21</f>
        <v>483121</v>
      </c>
      <c r="L20" s="11">
        <f>'HQ Build'!L21-'Base Case'!L21</f>
        <v>483121</v>
      </c>
      <c r="M20" s="11">
        <f>'HQ Build'!M21-'Base Case'!M21</f>
        <v>483121</v>
      </c>
    </row>
    <row r="21" spans="1:13" x14ac:dyDescent="0.25">
      <c r="A21">
        <v>13</v>
      </c>
      <c r="B21" s="5" t="s">
        <v>17</v>
      </c>
      <c r="D21" s="11">
        <f>'HQ Build'!D22-'Base Case'!D22</f>
        <v>0</v>
      </c>
      <c r="E21" s="11">
        <f>'HQ Build'!E22-'Base Case'!E22</f>
        <v>0</v>
      </c>
      <c r="F21" s="11">
        <f>'HQ Build'!F22-'Base Case'!F22</f>
        <v>0</v>
      </c>
      <c r="G21" s="11">
        <f>'HQ Build'!G22-'Base Case'!G22</f>
        <v>621968</v>
      </c>
      <c r="H21" s="11">
        <f>'HQ Build'!H22-'Base Case'!H22</f>
        <v>621968</v>
      </c>
      <c r="I21" s="11">
        <f>'HQ Build'!I22-'Base Case'!I22</f>
        <v>621968</v>
      </c>
      <c r="J21" s="11">
        <f>'HQ Build'!J22-'Base Case'!J22</f>
        <v>621968</v>
      </c>
      <c r="K21" s="11">
        <f>'HQ Build'!K22-'Base Case'!K22</f>
        <v>621968</v>
      </c>
      <c r="L21" s="11">
        <f>'HQ Build'!L22-'Base Case'!L22</f>
        <v>621968</v>
      </c>
      <c r="M21" s="11">
        <f>'HQ Build'!M22-'Base Case'!M22</f>
        <v>621968</v>
      </c>
    </row>
    <row r="22" spans="1:13" x14ac:dyDescent="0.25">
      <c r="A22">
        <v>14</v>
      </c>
      <c r="B22" s="5" t="s">
        <v>18</v>
      </c>
      <c r="D22" s="11">
        <f>'HQ Build'!D23-'Base Case'!D23</f>
        <v>0</v>
      </c>
      <c r="E22" s="11">
        <f>'HQ Build'!E23-'Base Case'!E23</f>
        <v>0</v>
      </c>
      <c r="F22" s="11">
        <f>'HQ Build'!F23-'Base Case'!F23</f>
        <v>0</v>
      </c>
      <c r="G22" s="11">
        <f>'HQ Build'!G23-'Base Case'!G23</f>
        <v>0</v>
      </c>
      <c r="H22" s="11">
        <f>'HQ Build'!H23-'Base Case'!H23</f>
        <v>0</v>
      </c>
      <c r="I22" s="11">
        <f>'HQ Build'!I23-'Base Case'!I23</f>
        <v>0</v>
      </c>
      <c r="J22" s="11">
        <f>'HQ Build'!J23-'Base Case'!J23</f>
        <v>0</v>
      </c>
      <c r="K22" s="11">
        <f>'HQ Build'!K23-'Base Case'!K23</f>
        <v>0</v>
      </c>
      <c r="L22" s="11">
        <f>'HQ Build'!L23-'Base Case'!L23</f>
        <v>0</v>
      </c>
      <c r="M22" s="11">
        <f>'HQ Build'!M23-'Base Case'!M23</f>
        <v>0</v>
      </c>
    </row>
    <row r="23" spans="1:13" x14ac:dyDescent="0.25">
      <c r="A23">
        <v>15</v>
      </c>
      <c r="B23" s="5" t="s">
        <v>19</v>
      </c>
      <c r="D23" s="11">
        <f>'HQ Build'!D24-'Base Case'!D24</f>
        <v>0</v>
      </c>
      <c r="E23" s="11">
        <f>'HQ Build'!E24-'Base Case'!E24</f>
        <v>0</v>
      </c>
      <c r="F23" s="11">
        <f>'HQ Build'!F24-'Base Case'!F24</f>
        <v>0</v>
      </c>
      <c r="G23" s="11">
        <f>'HQ Build'!G24-'Base Case'!G24</f>
        <v>0</v>
      </c>
      <c r="H23" s="11">
        <f>'HQ Build'!H24-'Base Case'!H24</f>
        <v>0</v>
      </c>
      <c r="I23" s="11">
        <f>'HQ Build'!I24-'Base Case'!I24</f>
        <v>0</v>
      </c>
      <c r="J23" s="11">
        <f>'HQ Build'!J24-'Base Case'!J24</f>
        <v>0</v>
      </c>
      <c r="K23" s="11">
        <f>'HQ Build'!K24-'Base Case'!K24</f>
        <v>0</v>
      </c>
      <c r="L23" s="11">
        <f>'HQ Build'!L24-'Base Case'!L24</f>
        <v>0</v>
      </c>
      <c r="M23" s="11">
        <f>'HQ Build'!M24-'Base Case'!M24</f>
        <v>0</v>
      </c>
    </row>
    <row r="24" spans="1:13" x14ac:dyDescent="0.25">
      <c r="A24">
        <v>16</v>
      </c>
      <c r="B24" s="5" t="s">
        <v>20</v>
      </c>
      <c r="D24" s="11">
        <f>'HQ Build'!D25-'Base Case'!D25</f>
        <v>0</v>
      </c>
      <c r="E24" s="11">
        <f>'HQ Build'!E25-'Base Case'!E25</f>
        <v>0</v>
      </c>
      <c r="F24" s="11">
        <f>'HQ Build'!F25-'Base Case'!F25</f>
        <v>0</v>
      </c>
      <c r="G24" s="11">
        <f>'HQ Build'!G25-'Base Case'!G25</f>
        <v>1567999.9999999986</v>
      </c>
      <c r="H24" s="11">
        <f>'HQ Build'!H25-'Base Case'!H25</f>
        <v>1542419.0000000009</v>
      </c>
      <c r="I24" s="11">
        <f>'HQ Build'!I25-'Base Case'!I25</f>
        <v>1523817.9999999981</v>
      </c>
      <c r="J24" s="11">
        <f>'HQ Build'!J25-'Base Case'!J25</f>
        <v>1504285.0000000019</v>
      </c>
      <c r="K24" s="11">
        <f>'HQ Build'!K25-'Base Case'!K25</f>
        <v>1483773.0000000019</v>
      </c>
      <c r="L24" s="11">
        <f>'HQ Build'!L25-'Base Case'!L25</f>
        <v>1462233.0000000028</v>
      </c>
      <c r="M24" s="11">
        <f>'HQ Build'!M25-'Base Case'!M25</f>
        <v>1439613.0000000028</v>
      </c>
    </row>
    <row r="25" spans="1:13" x14ac:dyDescent="0.25">
      <c r="A25">
        <v>17</v>
      </c>
      <c r="B25" s="5" t="s">
        <v>21</v>
      </c>
      <c r="D25" s="11">
        <f>'HQ Build'!D26-'Base Case'!D26</f>
        <v>0</v>
      </c>
      <c r="E25" s="11">
        <f>'HQ Build'!E26-'Base Case'!E26</f>
        <v>0</v>
      </c>
      <c r="F25" s="11">
        <f>'HQ Build'!F26-'Base Case'!F26</f>
        <v>0</v>
      </c>
      <c r="G25" s="11">
        <f>'HQ Build'!G26-'Base Case'!G26</f>
        <v>0</v>
      </c>
      <c r="H25" s="11">
        <f>'HQ Build'!H26-'Base Case'!H26</f>
        <v>0</v>
      </c>
      <c r="I25" s="11">
        <f>'HQ Build'!I26-'Base Case'!I26</f>
        <v>0</v>
      </c>
      <c r="J25" s="11">
        <f>'HQ Build'!J26-'Base Case'!J26</f>
        <v>0</v>
      </c>
      <c r="K25" s="11">
        <f>'HQ Build'!K26-'Base Case'!K26</f>
        <v>0</v>
      </c>
      <c r="L25" s="11">
        <f>'HQ Build'!L26-'Base Case'!L26</f>
        <v>0</v>
      </c>
      <c r="M25" s="11">
        <f>'HQ Build'!M26-'Base Case'!M26</f>
        <v>0</v>
      </c>
    </row>
    <row r="26" spans="1:13" x14ac:dyDescent="0.25">
      <c r="A26">
        <v>18</v>
      </c>
      <c r="B26" s="5" t="s">
        <v>22</v>
      </c>
      <c r="D26" s="11">
        <f>'HQ Build'!D27-'Base Case'!D27</f>
        <v>0</v>
      </c>
      <c r="E26" s="11">
        <f>'HQ Build'!E27-'Base Case'!E27</f>
        <v>700126</v>
      </c>
      <c r="F26" s="11">
        <f>'HQ Build'!F27-'Base Case'!F27</f>
        <v>955244</v>
      </c>
      <c r="G26" s="11">
        <f>'HQ Build'!G27-'Base Case'!G27</f>
        <v>0</v>
      </c>
      <c r="H26" s="11">
        <f>'HQ Build'!H27-'Base Case'!H27</f>
        <v>0</v>
      </c>
      <c r="I26" s="11">
        <f>'HQ Build'!I27-'Base Case'!I27</f>
        <v>0</v>
      </c>
      <c r="J26" s="11">
        <f>'HQ Build'!J27-'Base Case'!J27</f>
        <v>0</v>
      </c>
      <c r="K26" s="11">
        <f>'HQ Build'!K27-'Base Case'!K27</f>
        <v>0</v>
      </c>
      <c r="L26" s="11">
        <f>'HQ Build'!L27-'Base Case'!L27</f>
        <v>0</v>
      </c>
      <c r="M26" s="11">
        <f>'HQ Build'!M27-'Base Case'!M27</f>
        <v>0</v>
      </c>
    </row>
    <row r="27" spans="1:13" x14ac:dyDescent="0.25">
      <c r="A27">
        <v>19</v>
      </c>
      <c r="B27" s="5" t="s">
        <v>23</v>
      </c>
      <c r="D27" s="11">
        <f>'HQ Build'!D28-'Base Case'!D28</f>
        <v>0</v>
      </c>
      <c r="E27" s="11">
        <f>'HQ Build'!E28-'Base Case'!E28</f>
        <v>0</v>
      </c>
      <c r="F27" s="11">
        <f>'HQ Build'!F28-'Base Case'!F28</f>
        <v>0</v>
      </c>
      <c r="G27" s="11">
        <f>'HQ Build'!G28-'Base Case'!G28</f>
        <v>0</v>
      </c>
      <c r="H27" s="11">
        <f>'HQ Build'!H28-'Base Case'!H28</f>
        <v>0</v>
      </c>
      <c r="I27" s="11">
        <f>'HQ Build'!I28-'Base Case'!I28</f>
        <v>0</v>
      </c>
      <c r="J27" s="11">
        <f>'HQ Build'!J28-'Base Case'!J28</f>
        <v>0</v>
      </c>
      <c r="K27" s="11">
        <f>'HQ Build'!K28-'Base Case'!K28</f>
        <v>0</v>
      </c>
      <c r="L27" s="11">
        <f>'HQ Build'!L28-'Base Case'!L28</f>
        <v>0</v>
      </c>
      <c r="M27" s="11">
        <f>'HQ Build'!M28-'Base Case'!M28</f>
        <v>0</v>
      </c>
    </row>
    <row r="28" spans="1:13" x14ac:dyDescent="0.25">
      <c r="A28">
        <v>20</v>
      </c>
      <c r="B28" s="7" t="s">
        <v>24</v>
      </c>
      <c r="D28" s="11">
        <f>'HQ Build'!D29-'Base Case'!D29</f>
        <v>0</v>
      </c>
      <c r="E28" s="11">
        <f>'HQ Build'!E29-'Base Case'!E29</f>
        <v>700126</v>
      </c>
      <c r="F28" s="11">
        <f>'HQ Build'!F29-'Base Case'!F29</f>
        <v>955244</v>
      </c>
      <c r="G28" s="11">
        <f>'HQ Build'!G29-'Base Case'!G29</f>
        <v>2673089</v>
      </c>
      <c r="H28" s="11">
        <f>'HQ Build'!H29-'Base Case'!H29</f>
        <v>2647508</v>
      </c>
      <c r="I28" s="11">
        <f>'HQ Build'!I29-'Base Case'!I29</f>
        <v>2628907</v>
      </c>
      <c r="J28" s="11">
        <f>'HQ Build'!J29-'Base Case'!J29</f>
        <v>2609374</v>
      </c>
      <c r="K28" s="11">
        <f>'HQ Build'!K29-'Base Case'!K29</f>
        <v>2588862</v>
      </c>
      <c r="L28" s="11">
        <f>'HQ Build'!L29-'Base Case'!L29</f>
        <v>2567322</v>
      </c>
      <c r="M28" s="11">
        <f>'HQ Build'!M29-'Base Case'!M29</f>
        <v>2544702</v>
      </c>
    </row>
    <row r="29" spans="1:13" x14ac:dyDescent="0.25">
      <c r="A29">
        <v>21</v>
      </c>
      <c r="B29" s="7" t="s">
        <v>25</v>
      </c>
      <c r="D29" s="11">
        <f>'HQ Build'!D30-'Base Case'!D30</f>
        <v>0</v>
      </c>
      <c r="E29" s="11">
        <f>'HQ Build'!E30-'Base Case'!E30</f>
        <v>-700126</v>
      </c>
      <c r="F29" s="11">
        <f>'HQ Build'!F30-'Base Case'!F30</f>
        <v>-955244</v>
      </c>
      <c r="G29" s="11">
        <f>'HQ Build'!G30-'Base Case'!G30</f>
        <v>-2673089</v>
      </c>
      <c r="H29" s="11">
        <f>'HQ Build'!H30-'Base Case'!H30</f>
        <v>2392441.1799999923</v>
      </c>
      <c r="I29" s="11">
        <f>'HQ Build'!I30-'Base Case'!I30</f>
        <v>2473892.7300000042</v>
      </c>
      <c r="J29" s="11">
        <f>'HQ Build'!J30-'Base Case'!J30</f>
        <v>2606777.4299999923</v>
      </c>
      <c r="K29" s="11">
        <f>'HQ Build'!K30-'Base Case'!K30</f>
        <v>2647870.200000003</v>
      </c>
      <c r="L29" s="11">
        <f>'HQ Build'!L30-'Base Case'!L30</f>
        <v>2725418.25</v>
      </c>
      <c r="M29" s="11">
        <f>'HQ Build'!M30-'Base Case'!M30</f>
        <v>2814163.3300000131</v>
      </c>
    </row>
    <row r="30" spans="1:13" x14ac:dyDescent="0.25">
      <c r="A30">
        <v>22</v>
      </c>
      <c r="B30" s="5" t="s">
        <v>26</v>
      </c>
      <c r="D30" s="11">
        <f>'HQ Build'!D31-'Base Case'!D31</f>
        <v>0</v>
      </c>
      <c r="E30" s="11">
        <f>'HQ Build'!E31-'Base Case'!E31</f>
        <v>0</v>
      </c>
      <c r="F30" s="11">
        <f>'HQ Build'!F31-'Base Case'!F31</f>
        <v>0</v>
      </c>
      <c r="G30" s="11">
        <f>'HQ Build'!G31-'Base Case'!G31</f>
        <v>0</v>
      </c>
      <c r="H30" s="11">
        <f>'HQ Build'!H31-'Base Case'!H31</f>
        <v>0</v>
      </c>
      <c r="I30" s="11">
        <f>'HQ Build'!I31-'Base Case'!I31</f>
        <v>0</v>
      </c>
      <c r="J30" s="11">
        <f>'HQ Build'!J31-'Base Case'!J31</f>
        <v>0</v>
      </c>
      <c r="K30" s="11">
        <f>'HQ Build'!K31-'Base Case'!K31</f>
        <v>0</v>
      </c>
      <c r="L30" s="11">
        <f>'HQ Build'!L31-'Base Case'!L31</f>
        <v>0</v>
      </c>
      <c r="M30" s="11">
        <f>'HQ Build'!M31-'Base Case'!M31</f>
        <v>0</v>
      </c>
    </row>
    <row r="31" spans="1:13" x14ac:dyDescent="0.25">
      <c r="A31">
        <v>23</v>
      </c>
      <c r="B31" s="5" t="s">
        <v>27</v>
      </c>
      <c r="D31" s="11">
        <f>'HQ Build'!D32-'Base Case'!D32</f>
        <v>0</v>
      </c>
      <c r="E31" s="11">
        <f>'HQ Build'!E32-'Base Case'!E32</f>
        <v>0</v>
      </c>
      <c r="F31" s="11">
        <f>'HQ Build'!F32-'Base Case'!F32</f>
        <v>0</v>
      </c>
      <c r="G31" s="11">
        <f>'HQ Build'!G32-'Base Case'!G32</f>
        <v>0</v>
      </c>
      <c r="H31" s="11">
        <f>'HQ Build'!H32-'Base Case'!H32</f>
        <v>0</v>
      </c>
      <c r="I31" s="11">
        <f>'HQ Build'!I32-'Base Case'!I32</f>
        <v>0</v>
      </c>
      <c r="J31" s="11">
        <f>'HQ Build'!J32-'Base Case'!J32</f>
        <v>0</v>
      </c>
      <c r="K31" s="11">
        <f>'HQ Build'!K32-'Base Case'!K32</f>
        <v>0</v>
      </c>
      <c r="L31" s="11">
        <f>'HQ Build'!L32-'Base Case'!L32</f>
        <v>0</v>
      </c>
      <c r="M31" s="11">
        <f>'HQ Build'!M32-'Base Case'!M32</f>
        <v>0</v>
      </c>
    </row>
    <row r="32" spans="1:13" x14ac:dyDescent="0.25">
      <c r="A32">
        <v>24</v>
      </c>
      <c r="B32" s="5" t="s">
        <v>28</v>
      </c>
      <c r="D32" s="11">
        <f>'HQ Build'!D33-'Base Case'!D33</f>
        <v>0</v>
      </c>
      <c r="E32" s="11">
        <f>'HQ Build'!E33-'Base Case'!E33</f>
        <v>0</v>
      </c>
      <c r="F32" s="11">
        <f>'HQ Build'!F33-'Base Case'!F33</f>
        <v>0</v>
      </c>
      <c r="G32" s="11">
        <f>'HQ Build'!G33-'Base Case'!G33</f>
        <v>0</v>
      </c>
      <c r="H32" s="11">
        <f>'HQ Build'!H33-'Base Case'!H33</f>
        <v>0</v>
      </c>
      <c r="I32" s="11">
        <f>'HQ Build'!I33-'Base Case'!I33</f>
        <v>0</v>
      </c>
      <c r="J32" s="11">
        <f>'HQ Build'!J33-'Base Case'!J33</f>
        <v>0</v>
      </c>
      <c r="K32" s="11">
        <f>'HQ Build'!K33-'Base Case'!K33</f>
        <v>0</v>
      </c>
      <c r="L32" s="11">
        <f>'HQ Build'!L33-'Base Case'!L33</f>
        <v>0</v>
      </c>
      <c r="M32" s="11">
        <f>'HQ Build'!M33-'Base Case'!M33</f>
        <v>0</v>
      </c>
    </row>
    <row r="33" spans="1:13" x14ac:dyDescent="0.25">
      <c r="A33">
        <v>25</v>
      </c>
      <c r="B33" s="5" t="s">
        <v>29</v>
      </c>
      <c r="D33" s="11">
        <f>'HQ Build'!D34-'Base Case'!D34</f>
        <v>0</v>
      </c>
      <c r="E33" s="11">
        <f>'HQ Build'!E34-'Base Case'!E34</f>
        <v>0</v>
      </c>
      <c r="F33" s="11">
        <f>'HQ Build'!F34-'Base Case'!F34</f>
        <v>0</v>
      </c>
      <c r="G33" s="11">
        <f>'HQ Build'!G34-'Base Case'!G34</f>
        <v>0</v>
      </c>
      <c r="H33" s="11">
        <f>'HQ Build'!H34-'Base Case'!H34</f>
        <v>0</v>
      </c>
      <c r="I33" s="11">
        <f>'HQ Build'!I34-'Base Case'!I34</f>
        <v>0</v>
      </c>
      <c r="J33" s="11">
        <f>'HQ Build'!J34-'Base Case'!J34</f>
        <v>0</v>
      </c>
      <c r="K33" s="11">
        <f>'HQ Build'!K34-'Base Case'!K34</f>
        <v>0</v>
      </c>
      <c r="L33" s="11">
        <f>'HQ Build'!L34-'Base Case'!L34</f>
        <v>0</v>
      </c>
      <c r="M33" s="11">
        <f>'HQ Build'!M34-'Base Case'!M34</f>
        <v>0</v>
      </c>
    </row>
    <row r="34" spans="1:13" x14ac:dyDescent="0.25">
      <c r="A34">
        <v>26</v>
      </c>
      <c r="B34" s="5" t="s">
        <v>30</v>
      </c>
      <c r="D34" s="11">
        <f>'HQ Build'!D35-'Base Case'!D35</f>
        <v>0</v>
      </c>
      <c r="E34" s="11">
        <f>'HQ Build'!E35-'Base Case'!E35</f>
        <v>0</v>
      </c>
      <c r="F34" s="11">
        <f>'HQ Build'!F35-'Base Case'!F35</f>
        <v>0</v>
      </c>
      <c r="G34" s="11">
        <f>'HQ Build'!G35-'Base Case'!G35</f>
        <v>0</v>
      </c>
      <c r="H34" s="11">
        <f>'HQ Build'!H35-'Base Case'!H35</f>
        <v>0</v>
      </c>
      <c r="I34" s="11">
        <f>'HQ Build'!I35-'Base Case'!I35</f>
        <v>0</v>
      </c>
      <c r="J34" s="11">
        <f>'HQ Build'!J35-'Base Case'!J35</f>
        <v>0</v>
      </c>
      <c r="K34" s="11">
        <f>'HQ Build'!K35-'Base Case'!K35</f>
        <v>0</v>
      </c>
      <c r="L34" s="11">
        <f>'HQ Build'!L35-'Base Case'!L35</f>
        <v>0</v>
      </c>
      <c r="M34" s="11">
        <f>'HQ Build'!M35-'Base Case'!M35</f>
        <v>0</v>
      </c>
    </row>
    <row r="35" spans="1:13" x14ac:dyDescent="0.25">
      <c r="A35">
        <v>27</v>
      </c>
      <c r="B35" s="5" t="s">
        <v>31</v>
      </c>
      <c r="D35" s="11">
        <f>'HQ Build'!D36-'Base Case'!D36</f>
        <v>0</v>
      </c>
      <c r="E35" s="11">
        <f>'HQ Build'!E36-'Base Case'!E36</f>
        <v>0</v>
      </c>
      <c r="F35" s="11">
        <f>'HQ Build'!F36-'Base Case'!F36</f>
        <v>0</v>
      </c>
      <c r="G35" s="11">
        <f>'HQ Build'!G36-'Base Case'!G36</f>
        <v>0</v>
      </c>
      <c r="H35" s="11">
        <f>'HQ Build'!H36-'Base Case'!H36</f>
        <v>0</v>
      </c>
      <c r="I35" s="11">
        <f>'HQ Build'!I36-'Base Case'!I36</f>
        <v>0</v>
      </c>
      <c r="J35" s="11">
        <f>'HQ Build'!J36-'Base Case'!J36</f>
        <v>0</v>
      </c>
      <c r="K35" s="11">
        <f>'HQ Build'!K36-'Base Case'!K36</f>
        <v>0</v>
      </c>
      <c r="L35" s="11">
        <f>'HQ Build'!L36-'Base Case'!L36</f>
        <v>0</v>
      </c>
      <c r="M35" s="11">
        <f>'HQ Build'!M36-'Base Case'!M36</f>
        <v>0</v>
      </c>
    </row>
    <row r="36" spans="1:13" x14ac:dyDescent="0.25">
      <c r="A36">
        <v>28</v>
      </c>
      <c r="B36" s="5" t="s">
        <v>32</v>
      </c>
      <c r="D36" s="11">
        <f>'HQ Build'!D37-'Base Case'!D37</f>
        <v>0</v>
      </c>
      <c r="E36" s="11">
        <f>'HQ Build'!E37-'Base Case'!E37</f>
        <v>0</v>
      </c>
      <c r="F36" s="11">
        <f>'HQ Build'!F37-'Base Case'!F37</f>
        <v>0</v>
      </c>
      <c r="G36" s="11">
        <f>'HQ Build'!G37-'Base Case'!G37</f>
        <v>0</v>
      </c>
      <c r="H36" s="11">
        <f>'HQ Build'!H37-'Base Case'!H37</f>
        <v>0</v>
      </c>
      <c r="I36" s="11">
        <f>'HQ Build'!I37-'Base Case'!I37</f>
        <v>0</v>
      </c>
      <c r="J36" s="11">
        <f>'HQ Build'!J37-'Base Case'!J37</f>
        <v>0</v>
      </c>
      <c r="K36" s="11">
        <f>'HQ Build'!K37-'Base Case'!K37</f>
        <v>0</v>
      </c>
      <c r="L36" s="11">
        <f>'HQ Build'!L37-'Base Case'!L37</f>
        <v>0</v>
      </c>
      <c r="M36" s="11">
        <f>'HQ Build'!M37-'Base Case'!M37</f>
        <v>0</v>
      </c>
    </row>
    <row r="37" spans="1:13" x14ac:dyDescent="0.25">
      <c r="A37">
        <v>29</v>
      </c>
      <c r="B37" s="7" t="s">
        <v>33</v>
      </c>
      <c r="D37" s="11">
        <f t="shared" ref="D37:M37" si="0">SUM(D29:D36)</f>
        <v>0</v>
      </c>
      <c r="E37" s="11">
        <f t="shared" si="0"/>
        <v>-700126</v>
      </c>
      <c r="F37" s="11">
        <f t="shared" si="0"/>
        <v>-955244</v>
      </c>
      <c r="G37" s="11">
        <f t="shared" si="0"/>
        <v>-2673089</v>
      </c>
      <c r="H37" s="11">
        <f t="shared" si="0"/>
        <v>2392441.1799999923</v>
      </c>
      <c r="I37" s="11">
        <f t="shared" si="0"/>
        <v>2473892.7300000042</v>
      </c>
      <c r="J37" s="11">
        <f t="shared" si="0"/>
        <v>2606777.4299999923</v>
      </c>
      <c r="K37" s="11">
        <f t="shared" si="0"/>
        <v>2647870.200000003</v>
      </c>
      <c r="L37" s="11">
        <f t="shared" si="0"/>
        <v>2725418.25</v>
      </c>
      <c r="M37" s="11">
        <f t="shared" si="0"/>
        <v>2814163.3300000131</v>
      </c>
    </row>
    <row r="39" spans="1:13" x14ac:dyDescent="0.25">
      <c r="B39" s="1" t="s">
        <v>36</v>
      </c>
      <c r="D39" s="4">
        <f>'HQ Build'!D40-'Base Case'!D40</f>
        <v>0</v>
      </c>
      <c r="E39" s="4">
        <f>'HQ Build'!E40-'Base Case'!E40</f>
        <v>-0.25277983521477748</v>
      </c>
      <c r="F39" s="4">
        <f>'HQ Build'!F40-'Base Case'!F40</f>
        <v>-0.29710985798115841</v>
      </c>
      <c r="G39" s="4">
        <f>'HQ Build'!G40-'Base Case'!G40</f>
        <v>-0.71487268639177337</v>
      </c>
      <c r="H39" s="4">
        <f>'HQ Build'!H40-'Base Case'!H40</f>
        <v>0.29164596309571511</v>
      </c>
      <c r="I39" s="4">
        <f>'HQ Build'!I40-'Base Case'!I40</f>
        <v>0.31035752693591512</v>
      </c>
      <c r="J39" s="4">
        <f>'HQ Build'!J40-'Base Case'!J40</f>
        <v>0.34198775792705693</v>
      </c>
      <c r="K39" s="4">
        <f>'HQ Build'!K40-'Base Case'!K40</f>
        <v>0.36036428666028653</v>
      </c>
      <c r="L39" s="4">
        <f>'HQ Build'!L40-'Base Case'!L40</f>
        <v>0.37058112994288983</v>
      </c>
      <c r="M39" s="4">
        <f>'HQ Build'!M40-'Base Case'!M40</f>
        <v>0.37751454109375904</v>
      </c>
    </row>
    <row r="40" spans="1:13" x14ac:dyDescent="0.25">
      <c r="B40" s="1" t="s">
        <v>37</v>
      </c>
      <c r="D40" s="4">
        <f>'HQ Build'!D41-'Base Case'!D41</f>
        <v>0</v>
      </c>
      <c r="E40" s="4">
        <f>'HQ Build'!E41-'Base Case'!E41</f>
        <v>-0.25277983521477743</v>
      </c>
      <c r="F40" s="4">
        <f>'HQ Build'!F41-'Base Case'!F41</f>
        <v>-0.29710985798115819</v>
      </c>
      <c r="G40" s="4">
        <f>'HQ Build'!G41-'Base Case'!G41</f>
        <v>-0.78766617536329231</v>
      </c>
      <c r="H40" s="4">
        <f>'HQ Build'!H41-'Base Case'!H41</f>
        <v>0.22636067239972668</v>
      </c>
      <c r="I40" s="4">
        <f>'HQ Build'!I41-'Base Case'!I41</f>
        <v>0.25224721292773267</v>
      </c>
      <c r="J40" s="4">
        <f>'HQ Build'!J41-'Base Case'!J41</f>
        <v>0.29070486305387222</v>
      </c>
      <c r="K40" s="4">
        <f>'HQ Build'!K41-'Base Case'!K41</f>
        <v>0.31473756981557788</v>
      </c>
      <c r="L40" s="4">
        <f>'HQ Build'!L41-'Base Case'!L41</f>
        <v>0.32970647305690659</v>
      </c>
      <c r="M40" s="4">
        <f>'HQ Build'!M41-'Base Case'!M41</f>
        <v>0.34073456354167941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Case</vt:lpstr>
      <vt:lpstr>HQ Build</vt:lpstr>
      <vt:lpstr>Variance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Walters</dc:creator>
  <cp:lastModifiedBy>Patsy Walters</cp:lastModifiedBy>
  <dcterms:created xsi:type="dcterms:W3CDTF">2026-04-10T17:20:17Z</dcterms:created>
  <dcterms:modified xsi:type="dcterms:W3CDTF">2026-04-10T18:28:53Z</dcterms:modified>
</cp:coreProperties>
</file>