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server2\KPSC Cases\0.0 - BR 2026-00089 - 6MO ES Rvw\Rsp to 2nd IRs Prep\2026-07-8 - Current Drafts\"/>
    </mc:Choice>
  </mc:AlternateContent>
  <xr:revisionPtr revIDLastSave="0" documentId="13_ncr:1_{E90FBB58-1BB3-4CC3-8469-7A1032D9CB37}" xr6:coauthVersionLast="47" xr6:coauthVersionMax="47" xr10:uidLastSave="{00000000-0000-0000-0000-000000000000}"/>
  <bookViews>
    <workbookView xWindow="28680" yWindow="-120" windowWidth="29040" windowHeight="15720" xr2:uid="{AC7C95F4-2AC0-4CAD-B953-72BD758D8DC2}"/>
  </bookViews>
  <sheets>
    <sheet name="PSC 2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8" i="1" l="1"/>
  <c r="I19" i="1"/>
  <c r="J19" i="1" s="1"/>
  <c r="I21" i="1"/>
  <c r="I22" i="1"/>
  <c r="I23" i="1"/>
  <c r="J23" i="1" s="1"/>
  <c r="I24" i="1"/>
  <c r="I17" i="1"/>
  <c r="J17" i="1" s="1"/>
  <c r="I7" i="1"/>
  <c r="I8" i="1"/>
  <c r="I12" i="1"/>
  <c r="I6" i="1"/>
  <c r="G20" i="1"/>
  <c r="J18" i="1" l="1"/>
  <c r="F20" i="1"/>
  <c r="E20" i="1" l="1"/>
  <c r="D20" i="1" l="1"/>
  <c r="D25" i="1" l="1"/>
  <c r="E25" i="1"/>
  <c r="F25" i="1"/>
  <c r="G25" i="1"/>
  <c r="C20" i="1"/>
  <c r="C25" i="1" s="1"/>
  <c r="B10" i="1" l="1"/>
  <c r="I10" i="1" s="1"/>
  <c r="J21" i="1" s="1"/>
  <c r="B11" i="1"/>
  <c r="I11" i="1" s="1"/>
  <c r="J22" i="1" s="1"/>
  <c r="B9" i="1"/>
  <c r="I9" i="1" s="1"/>
  <c r="B20" i="1"/>
  <c r="B25" i="1" l="1"/>
  <c r="I25" i="1" s="1"/>
  <c r="I20" i="1"/>
  <c r="J20" i="1" s="1"/>
  <c r="B13" i="1"/>
  <c r="C13" i="1" l="1"/>
  <c r="D13" i="1"/>
  <c r="E13" i="1"/>
  <c r="F13" i="1"/>
  <c r="G13" i="1"/>
  <c r="I13" i="1" l="1"/>
  <c r="J25" i="1" s="1"/>
</calcChain>
</file>

<file path=xl/sharedStrings.xml><?xml version="1.0" encoding="utf-8"?>
<sst xmlns="http://schemas.openxmlformats.org/spreadsheetml/2006/main" count="22" uniqueCount="15">
  <si>
    <t>JP Rurals</t>
  </si>
  <si>
    <t>Kenergy Rurals</t>
  </si>
  <si>
    <t>Meade County Rurals</t>
  </si>
  <si>
    <t>Kenergy Large Industrials</t>
  </si>
  <si>
    <t>JP Large Industrials</t>
  </si>
  <si>
    <t>Total</t>
  </si>
  <si>
    <t>Meade County Large Industrials</t>
  </si>
  <si>
    <t>Totals</t>
  </si>
  <si>
    <t>Variance</t>
  </si>
  <si>
    <t>Original with Nucor Allocated</t>
  </si>
  <si>
    <t xml:space="preserve">Original MRSM </t>
  </si>
  <si>
    <t>Meade County - LI - Nucor</t>
  </si>
  <si>
    <t>Big Rivers Electric Corporation</t>
  </si>
  <si>
    <t>Attachment to Response to Item No. 3 of the Commission Staff's Second Request for Information</t>
  </si>
  <si>
    <t>Case No. 2026-00089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</si>
</sst>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entury Schoolbook"/>
      <family val="1"/>
    </font>
    <font>
      <sz val="12"/>
      <color theme="1"/>
      <name val="Century Schoolbook"/>
      <family val="1"/>
    </font>
    <font>
      <b/>
      <sz val="12"/>
      <color theme="1"/>
      <name val="Century Schoolbook"/>
      <family val="1"/>
    </font>
    <font>
      <u val="singleAccounting"/>
      <sz val="12"/>
      <color theme="1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/>
    <xf numFmtId="17" fontId="4" fillId="0" borderId="0" xfId="0" applyNumberFormat="1" applyFont="1"/>
    <xf numFmtId="17" fontId="3" fillId="0" borderId="0" xfId="0" applyNumberFormat="1" applyFont="1"/>
    <xf numFmtId="43" fontId="3" fillId="0" borderId="0" xfId="1" applyFont="1"/>
    <xf numFmtId="43" fontId="5" fillId="0" borderId="0" xfId="1" applyFont="1"/>
    <xf numFmtId="0" fontId="4" fillId="0" borderId="0" xfId="0" applyFont="1"/>
    <xf numFmtId="43" fontId="4" fillId="0" borderId="0" xfId="1" applyFont="1"/>
    <xf numFmtId="0" fontId="4" fillId="2" borderId="0" xfId="0" applyFont="1" applyFill="1"/>
    <xf numFmtId="43" fontId="3" fillId="0" borderId="0" xfId="0" applyNumberFormat="1" applyFont="1"/>
    <xf numFmtId="0" fontId="3" fillId="2" borderId="0" xfId="0" applyFont="1" applyFill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3077-926A-412E-A901-19C04047771C}">
  <dimension ref="A1:Q39"/>
  <sheetViews>
    <sheetView tabSelected="1" workbookViewId="0">
      <selection activeCell="D27" sqref="D27"/>
    </sheetView>
  </sheetViews>
  <sheetFormatPr defaultRowHeight="15.75" x14ac:dyDescent="0.25"/>
  <cols>
    <col min="1" max="1" width="38.5703125" style="2" bestFit="1" customWidth="1"/>
    <col min="2" max="7" width="14.5703125" style="2" bestFit="1" customWidth="1"/>
    <col min="8" max="8" width="6.28515625" style="2" customWidth="1"/>
    <col min="9" max="9" width="16.42578125" style="2" bestFit="1" customWidth="1"/>
    <col min="10" max="10" width="15" style="2" bestFit="1" customWidth="1"/>
    <col min="11" max="11" width="9.140625" style="2"/>
    <col min="12" max="12" width="13.28515625" style="2" bestFit="1" customWidth="1"/>
    <col min="13" max="13" width="11.5703125" style="2" bestFit="1" customWidth="1"/>
    <col min="14" max="16" width="9.140625" style="2"/>
    <col min="17" max="17" width="15.28515625" style="2" bestFit="1" customWidth="1"/>
    <col min="18" max="16384" width="9.140625" style="2"/>
  </cols>
  <sheetData>
    <row r="1" spans="1:10" ht="18.75" x14ac:dyDescent="0.3">
      <c r="A1" s="1" t="s">
        <v>12</v>
      </c>
      <c r="B1" s="1"/>
      <c r="C1" s="1"/>
      <c r="D1" s="1"/>
      <c r="E1" s="1"/>
      <c r="F1" s="1"/>
      <c r="G1" s="1"/>
      <c r="H1" s="1"/>
      <c r="I1" s="1"/>
    </row>
    <row r="2" spans="1:10" ht="18.75" x14ac:dyDescent="0.3">
      <c r="A2" s="1" t="s">
        <v>13</v>
      </c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1" t="s">
        <v>14</v>
      </c>
      <c r="B3" s="1"/>
      <c r="C3" s="1"/>
      <c r="D3" s="1"/>
      <c r="E3" s="1"/>
      <c r="F3" s="1"/>
      <c r="G3" s="1"/>
      <c r="H3" s="1"/>
      <c r="I3" s="1"/>
    </row>
    <row r="4" spans="1:10" ht="18.75" x14ac:dyDescent="0.3">
      <c r="A4" s="13"/>
      <c r="B4" s="13"/>
      <c r="C4" s="13"/>
      <c r="D4" s="13"/>
      <c r="E4" s="13"/>
      <c r="F4" s="13"/>
      <c r="G4" s="13"/>
      <c r="H4" s="13"/>
      <c r="I4" s="13"/>
    </row>
    <row r="5" spans="1:10" x14ac:dyDescent="0.25">
      <c r="A5" s="3" t="s">
        <v>10</v>
      </c>
      <c r="B5" s="4">
        <v>45870</v>
      </c>
      <c r="C5" s="4">
        <v>45901</v>
      </c>
      <c r="D5" s="4">
        <v>45931</v>
      </c>
      <c r="E5" s="4">
        <v>45962</v>
      </c>
      <c r="F5" s="4">
        <v>45992</v>
      </c>
      <c r="G5" s="4">
        <v>46023</v>
      </c>
      <c r="H5" s="4"/>
      <c r="I5" s="4" t="s">
        <v>7</v>
      </c>
      <c r="J5" s="5"/>
    </row>
    <row r="6" spans="1:10" x14ac:dyDescent="0.25">
      <c r="A6" s="2" t="s">
        <v>0</v>
      </c>
      <c r="B6" s="6">
        <v>52286.85</v>
      </c>
      <c r="C6" s="6">
        <v>52630.65</v>
      </c>
      <c r="D6" s="6">
        <v>52535.85</v>
      </c>
      <c r="E6" s="6">
        <v>51383.24</v>
      </c>
      <c r="F6" s="6">
        <v>48721.34</v>
      </c>
      <c r="G6" s="6">
        <v>58298.27</v>
      </c>
      <c r="H6" s="6"/>
      <c r="I6" s="6">
        <f>SUM(B6:G6)</f>
        <v>315856.2</v>
      </c>
      <c r="J6" s="6"/>
    </row>
    <row r="7" spans="1:10" x14ac:dyDescent="0.25">
      <c r="A7" s="2" t="s">
        <v>1</v>
      </c>
      <c r="B7" s="6">
        <v>93640.44</v>
      </c>
      <c r="C7" s="6">
        <v>93818.27</v>
      </c>
      <c r="D7" s="6">
        <v>94807.52</v>
      </c>
      <c r="E7" s="6">
        <v>93662.43</v>
      </c>
      <c r="F7" s="6">
        <v>91707.94</v>
      </c>
      <c r="G7" s="6">
        <v>106467.73</v>
      </c>
      <c r="H7" s="6"/>
      <c r="I7" s="6">
        <f t="shared" ref="I7:I13" si="0">SUM(B7:G7)</f>
        <v>574104.33000000007</v>
      </c>
      <c r="J7" s="6"/>
    </row>
    <row r="8" spans="1:10" x14ac:dyDescent="0.25">
      <c r="A8" s="2" t="s">
        <v>2</v>
      </c>
      <c r="B8" s="6">
        <v>36229.199999999997</v>
      </c>
      <c r="C8" s="6">
        <v>35707.57</v>
      </c>
      <c r="D8" s="6">
        <v>34813.120000000003</v>
      </c>
      <c r="E8" s="6">
        <v>37110.82</v>
      </c>
      <c r="F8" s="6">
        <v>41727.199999999997</v>
      </c>
      <c r="G8" s="6">
        <v>51784.959999999999</v>
      </c>
      <c r="H8" s="6"/>
      <c r="I8" s="6">
        <f t="shared" si="0"/>
        <v>237372.86999999997</v>
      </c>
      <c r="J8" s="6"/>
    </row>
    <row r="9" spans="1:10" x14ac:dyDescent="0.25">
      <c r="A9" s="2" t="s">
        <v>3</v>
      </c>
      <c r="B9" s="6">
        <f>47750.57-0.02</f>
        <v>47750.55</v>
      </c>
      <c r="C9" s="6">
        <v>47692.37</v>
      </c>
      <c r="D9" s="6">
        <v>47671.53</v>
      </c>
      <c r="E9" s="6">
        <v>47447</v>
      </c>
      <c r="F9" s="6">
        <v>47482.32</v>
      </c>
      <c r="G9" s="6">
        <v>56674.23</v>
      </c>
      <c r="H9" s="6"/>
      <c r="I9" s="6">
        <f t="shared" si="0"/>
        <v>294718</v>
      </c>
      <c r="J9" s="6"/>
    </row>
    <row r="10" spans="1:10" x14ac:dyDescent="0.25">
      <c r="A10" s="2" t="s">
        <v>6</v>
      </c>
      <c r="B10" s="6">
        <f>46.76-0.01</f>
        <v>46.75</v>
      </c>
      <c r="C10" s="6">
        <v>50.83</v>
      </c>
      <c r="D10" s="6">
        <v>58.06</v>
      </c>
      <c r="E10" s="6">
        <v>104.03</v>
      </c>
      <c r="F10" s="6">
        <v>148.18</v>
      </c>
      <c r="G10" s="6">
        <v>195.43</v>
      </c>
      <c r="H10" s="6"/>
      <c r="I10" s="6">
        <f t="shared" si="0"/>
        <v>603.28</v>
      </c>
      <c r="J10" s="6"/>
    </row>
    <row r="11" spans="1:10" ht="18" x14ac:dyDescent="0.4">
      <c r="A11" s="2" t="s">
        <v>4</v>
      </c>
      <c r="B11" s="7">
        <f>1904.11-0.01</f>
        <v>1904.1</v>
      </c>
      <c r="C11" s="7">
        <v>1958.23</v>
      </c>
      <c r="D11" s="7">
        <v>1971.84</v>
      </c>
      <c r="E11" s="7">
        <v>2150.4</v>
      </c>
      <c r="F11" s="7">
        <v>2070.92</v>
      </c>
      <c r="G11" s="7">
        <v>2517.81</v>
      </c>
      <c r="H11" s="7"/>
      <c r="I11" s="7">
        <f t="shared" si="0"/>
        <v>12573.3</v>
      </c>
      <c r="J11" s="6"/>
    </row>
    <row r="12" spans="1:10" x14ac:dyDescent="0.25">
      <c r="B12" s="6"/>
      <c r="C12" s="6"/>
      <c r="D12" s="6"/>
      <c r="E12" s="6"/>
      <c r="F12" s="6"/>
      <c r="G12" s="6"/>
      <c r="H12" s="6"/>
      <c r="I12" s="6">
        <f t="shared" si="0"/>
        <v>0</v>
      </c>
      <c r="J12" s="6"/>
    </row>
    <row r="13" spans="1:10" x14ac:dyDescent="0.25">
      <c r="A13" s="8" t="s">
        <v>5</v>
      </c>
      <c r="B13" s="9">
        <f>SUM(B6:B11)</f>
        <v>231857.88999999998</v>
      </c>
      <c r="C13" s="9">
        <f t="shared" ref="C13:G13" si="1">SUM(C6:C11)</f>
        <v>231857.92000000001</v>
      </c>
      <c r="D13" s="9">
        <f t="shared" si="1"/>
        <v>231857.91999999998</v>
      </c>
      <c r="E13" s="9">
        <f t="shared" si="1"/>
        <v>231857.91999999998</v>
      </c>
      <c r="F13" s="9">
        <f t="shared" si="1"/>
        <v>231857.9</v>
      </c>
      <c r="G13" s="9">
        <f t="shared" si="1"/>
        <v>275938.43</v>
      </c>
      <c r="H13" s="9"/>
      <c r="I13" s="9">
        <f t="shared" si="0"/>
        <v>1435227.9799999997</v>
      </c>
      <c r="J13" s="6"/>
    </row>
    <row r="14" spans="1:10" x14ac:dyDescent="0.25"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5"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5">
      <c r="A16" s="10" t="s">
        <v>9</v>
      </c>
      <c r="B16" s="4">
        <v>45870</v>
      </c>
      <c r="C16" s="4">
        <v>45901</v>
      </c>
      <c r="D16" s="4">
        <v>45931</v>
      </c>
      <c r="E16" s="4">
        <v>45962</v>
      </c>
      <c r="F16" s="4">
        <v>45992</v>
      </c>
      <c r="G16" s="4">
        <v>46023</v>
      </c>
      <c r="H16" s="4"/>
      <c r="I16" s="4"/>
      <c r="J16" s="4" t="s">
        <v>8</v>
      </c>
    </row>
    <row r="17" spans="1:17" x14ac:dyDescent="0.25">
      <c r="A17" s="2" t="s">
        <v>0</v>
      </c>
      <c r="B17" s="6">
        <v>52286.85</v>
      </c>
      <c r="C17" s="6">
        <v>52630.65</v>
      </c>
      <c r="D17" s="6">
        <v>52535.85</v>
      </c>
      <c r="E17" s="6">
        <v>51383.24</v>
      </c>
      <c r="F17" s="6">
        <v>48721.34</v>
      </c>
      <c r="G17" s="6">
        <v>58298.27</v>
      </c>
      <c r="H17" s="6"/>
      <c r="I17" s="6">
        <f>SUM(B17:G17)</f>
        <v>315856.2</v>
      </c>
      <c r="J17" s="6">
        <f>I17-I6</f>
        <v>0</v>
      </c>
    </row>
    <row r="18" spans="1:17" x14ac:dyDescent="0.25">
      <c r="A18" s="2" t="s">
        <v>1</v>
      </c>
      <c r="B18" s="6">
        <v>93640.44</v>
      </c>
      <c r="C18" s="6">
        <v>93818.27</v>
      </c>
      <c r="D18" s="6">
        <v>94807.52</v>
      </c>
      <c r="E18" s="6">
        <v>93662.43</v>
      </c>
      <c r="F18" s="6">
        <v>91707.94</v>
      </c>
      <c r="G18" s="6">
        <v>106467.73</v>
      </c>
      <c r="H18" s="6"/>
      <c r="I18" s="6">
        <f t="shared" ref="I18:I25" si="2">SUM(B18:G18)</f>
        <v>574104.33000000007</v>
      </c>
      <c r="J18" s="6">
        <f t="shared" ref="J18:J23" si="3">I18-I7</f>
        <v>0</v>
      </c>
      <c r="L18" s="11"/>
      <c r="M18" s="11"/>
    </row>
    <row r="19" spans="1:17" x14ac:dyDescent="0.25">
      <c r="A19" s="2" t="s">
        <v>2</v>
      </c>
      <c r="B19" s="6">
        <v>36229.199999999997</v>
      </c>
      <c r="C19" s="6">
        <v>35707.57</v>
      </c>
      <c r="D19" s="6">
        <v>34813.120000000003</v>
      </c>
      <c r="E19" s="6">
        <v>37110.82</v>
      </c>
      <c r="F19" s="6">
        <v>41727.199999999997</v>
      </c>
      <c r="G19" s="6">
        <v>51784.959999999999</v>
      </c>
      <c r="H19" s="6"/>
      <c r="I19" s="6">
        <f t="shared" si="2"/>
        <v>237372.86999999997</v>
      </c>
      <c r="J19" s="6">
        <f t="shared" si="3"/>
        <v>0</v>
      </c>
      <c r="L19" s="6"/>
    </row>
    <row r="20" spans="1:17" x14ac:dyDescent="0.25">
      <c r="A20" s="2" t="s">
        <v>3</v>
      </c>
      <c r="B20" s="6">
        <f>26077.07+0.03</f>
        <v>26077.1</v>
      </c>
      <c r="C20" s="6">
        <f>25324.11+0.01</f>
        <v>25324.12</v>
      </c>
      <c r="D20" s="6">
        <f>27103.76+0.01</f>
        <v>27103.769999999997</v>
      </c>
      <c r="E20" s="6">
        <f>24884.5+0.01</f>
        <v>24884.51</v>
      </c>
      <c r="F20" s="6">
        <f>24412.79-0.01</f>
        <v>24412.780000000002</v>
      </c>
      <c r="G20" s="6">
        <f>32151.11+0.01</f>
        <v>32151.119999999999</v>
      </c>
      <c r="H20" s="6"/>
      <c r="I20" s="6">
        <f t="shared" si="2"/>
        <v>159953.4</v>
      </c>
      <c r="J20" s="6">
        <f t="shared" si="3"/>
        <v>-134764.6</v>
      </c>
      <c r="L20" s="6"/>
    </row>
    <row r="21" spans="1:17" x14ac:dyDescent="0.25">
      <c r="A21" s="2" t="s">
        <v>6</v>
      </c>
      <c r="B21" s="6">
        <v>25.52</v>
      </c>
      <c r="C21" s="6">
        <v>26.99</v>
      </c>
      <c r="D21" s="6">
        <v>33.01</v>
      </c>
      <c r="E21" s="6">
        <v>54.56</v>
      </c>
      <c r="F21" s="6">
        <v>76.19</v>
      </c>
      <c r="G21" s="6">
        <v>110.87</v>
      </c>
      <c r="H21" s="6"/>
      <c r="I21" s="6">
        <f t="shared" si="2"/>
        <v>327.14</v>
      </c>
      <c r="J21" s="6">
        <f t="shared" si="3"/>
        <v>-276.14</v>
      </c>
      <c r="Q21" s="6"/>
    </row>
    <row r="22" spans="1:17" x14ac:dyDescent="0.25">
      <c r="A22" s="2" t="s">
        <v>4</v>
      </c>
      <c r="B22" s="6">
        <v>1039.8399999999999</v>
      </c>
      <c r="C22" s="6">
        <v>1039.8</v>
      </c>
      <c r="D22" s="6">
        <v>1121.0899999999999</v>
      </c>
      <c r="E22" s="6">
        <v>1127.82</v>
      </c>
      <c r="F22" s="6">
        <v>1064.75</v>
      </c>
      <c r="G22" s="6">
        <v>1428.34</v>
      </c>
      <c r="H22" s="6"/>
      <c r="I22" s="6">
        <f t="shared" si="2"/>
        <v>6821.6399999999994</v>
      </c>
      <c r="J22" s="6">
        <f t="shared" si="3"/>
        <v>-5751.66</v>
      </c>
    </row>
    <row r="23" spans="1:17" ht="18" x14ac:dyDescent="0.4">
      <c r="A23" s="12" t="s">
        <v>11</v>
      </c>
      <c r="B23" s="7">
        <v>22558.94</v>
      </c>
      <c r="C23" s="7">
        <v>23310.52</v>
      </c>
      <c r="D23" s="7">
        <v>21443.56</v>
      </c>
      <c r="E23" s="7">
        <v>23634.54</v>
      </c>
      <c r="F23" s="7">
        <v>24147.7</v>
      </c>
      <c r="G23" s="7">
        <v>25697.14</v>
      </c>
      <c r="H23" s="7"/>
      <c r="I23" s="7">
        <f t="shared" si="2"/>
        <v>140792.4</v>
      </c>
      <c r="J23" s="7">
        <f t="shared" si="3"/>
        <v>140792.4</v>
      </c>
    </row>
    <row r="24" spans="1:17" x14ac:dyDescent="0.25">
      <c r="B24" s="6"/>
      <c r="C24" s="6"/>
      <c r="D24" s="6"/>
      <c r="E24" s="6"/>
      <c r="F24" s="6"/>
      <c r="G24" s="6"/>
      <c r="H24" s="6"/>
      <c r="I24" s="6">
        <f t="shared" si="2"/>
        <v>0</v>
      </c>
      <c r="J24" s="6"/>
      <c r="M24" s="11"/>
    </row>
    <row r="25" spans="1:17" x14ac:dyDescent="0.25">
      <c r="A25" s="8" t="s">
        <v>5</v>
      </c>
      <c r="B25" s="9">
        <f>SUM(B17:B23)</f>
        <v>231857.88999999998</v>
      </c>
      <c r="C25" s="9">
        <f>SUM(C17:C23)</f>
        <v>231857.91999999998</v>
      </c>
      <c r="D25" s="9">
        <f t="shared" ref="D25:G25" si="4">SUM(D17:D23)</f>
        <v>231857.91999999998</v>
      </c>
      <c r="E25" s="9">
        <f t="shared" si="4"/>
        <v>231857.92000000001</v>
      </c>
      <c r="F25" s="9">
        <f t="shared" si="4"/>
        <v>231857.9</v>
      </c>
      <c r="G25" s="9">
        <f t="shared" si="4"/>
        <v>275938.43</v>
      </c>
      <c r="H25" s="9"/>
      <c r="I25" s="9">
        <f t="shared" si="2"/>
        <v>1435227.98</v>
      </c>
      <c r="J25" s="9">
        <f>I25-I13</f>
        <v>0</v>
      </c>
    </row>
    <row r="26" spans="1:17" x14ac:dyDescent="0.25">
      <c r="B26" s="6"/>
      <c r="C26" s="6"/>
      <c r="D26" s="6"/>
      <c r="E26" s="6"/>
      <c r="F26" s="6"/>
      <c r="G26" s="6"/>
      <c r="H26" s="6"/>
      <c r="I26" s="6"/>
      <c r="J26" s="6"/>
    </row>
    <row r="27" spans="1:17" x14ac:dyDescent="0.25">
      <c r="B27" s="6"/>
      <c r="C27" s="6"/>
      <c r="D27" s="6"/>
      <c r="E27" s="6"/>
      <c r="F27" s="6"/>
      <c r="G27" s="6"/>
      <c r="H27" s="6"/>
      <c r="I27" s="6"/>
      <c r="J27" s="6"/>
    </row>
    <row r="28" spans="1:17" x14ac:dyDescent="0.25">
      <c r="B28" s="6"/>
      <c r="C28" s="6"/>
      <c r="D28" s="6"/>
      <c r="E28" s="6"/>
      <c r="F28" s="6"/>
      <c r="G28" s="6"/>
      <c r="H28" s="6"/>
      <c r="I28" s="6"/>
      <c r="J28" s="6"/>
    </row>
    <row r="29" spans="1:17" x14ac:dyDescent="0.25">
      <c r="B29" s="6"/>
      <c r="C29" s="6"/>
      <c r="D29" s="6"/>
      <c r="E29" s="6"/>
      <c r="F29" s="6"/>
      <c r="G29" s="6"/>
      <c r="H29" s="6"/>
      <c r="I29" s="6"/>
      <c r="J29" s="6"/>
    </row>
    <row r="30" spans="1:17" x14ac:dyDescent="0.25">
      <c r="B30" s="6"/>
      <c r="C30" s="6"/>
      <c r="D30" s="6"/>
      <c r="E30" s="6"/>
      <c r="F30" s="6"/>
      <c r="G30" s="6"/>
      <c r="H30" s="6"/>
      <c r="I30" s="6"/>
      <c r="J30" s="6"/>
    </row>
    <row r="31" spans="1:17" x14ac:dyDescent="0.25">
      <c r="B31" s="6"/>
      <c r="C31" s="6"/>
      <c r="D31" s="6"/>
      <c r="E31" s="6"/>
      <c r="F31" s="6"/>
      <c r="G31" s="6"/>
      <c r="H31" s="6"/>
      <c r="I31" s="6"/>
      <c r="J31" s="6"/>
    </row>
    <row r="32" spans="1:17" x14ac:dyDescent="0.25">
      <c r="B32" s="6"/>
      <c r="C32" s="6"/>
      <c r="D32" s="6"/>
      <c r="E32" s="6"/>
      <c r="F32" s="6"/>
      <c r="G32" s="6"/>
      <c r="H32" s="6"/>
      <c r="I32" s="6"/>
      <c r="J32" s="6"/>
    </row>
    <row r="33" spans="2:10" x14ac:dyDescent="0.25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25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25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25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25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25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25">
      <c r="B39" s="6"/>
      <c r="C39" s="6"/>
      <c r="D39" s="6"/>
      <c r="E39" s="6"/>
      <c r="F39" s="6"/>
      <c r="G39" s="6"/>
      <c r="H39" s="6"/>
      <c r="I39" s="6"/>
      <c r="J39" s="6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PSC 2-3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Shelton, Becky</dc:creator>
  <cp:lastModifiedBy>Santana, Senthia</cp:lastModifiedBy>
  <dcterms:created xsi:type="dcterms:W3CDTF">2026-07-01T13:48:50Z</dcterms:created>
  <dcterms:modified xsi:type="dcterms:W3CDTF">2026-07-08T20:45:00Z</dcterms:modified>
</cp:coreProperties>
</file>