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ternal\01_Regulatory Services\02_Cases\2026 Cases\2026-00071 ES 6-mth review\06_All Filed Discovery\01_Staff Discovery\Set 2\"/>
    </mc:Choice>
  </mc:AlternateContent>
  <xr:revisionPtr revIDLastSave="0" documentId="13_ncr:1_{7B7199B9-4A2F-47CA-B4FE-89016851279F}" xr6:coauthVersionLast="47" xr6:coauthVersionMax="47" xr10:uidLastSave="{00000000-0000-0000-0000-000000000000}"/>
  <bookViews>
    <workbookView xWindow="-120" yWindow="-120" windowWidth="38640" windowHeight="21120" xr2:uid="{47137C93-B616-414C-8C93-044E563D75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M17" i="1"/>
  <c r="S12" i="1"/>
  <c r="H15" i="1"/>
  <c r="H13" i="1"/>
  <c r="H12" i="1"/>
  <c r="M15" i="1" l="1"/>
  <c r="AF15" i="1"/>
  <c r="AA17" i="1"/>
  <c r="Y17" i="1"/>
  <c r="AH31" i="1"/>
  <c r="AH41" i="1" s="1"/>
  <c r="AL29" i="1"/>
  <c r="AL27" i="1"/>
  <c r="AL25" i="1"/>
  <c r="AL31" i="1" l="1"/>
  <c r="O31" i="1"/>
  <c r="O41" i="1" s="1"/>
  <c r="S29" i="1"/>
  <c r="S27" i="1"/>
  <c r="S25" i="1"/>
  <c r="H17" i="1"/>
  <c r="F17" i="1"/>
  <c r="M14" i="1"/>
  <c r="M13" i="1"/>
  <c r="B13" i="1"/>
  <c r="B14" i="1" s="1"/>
  <c r="B15" i="1" s="1"/>
  <c r="B17" i="1" s="1"/>
  <c r="M12" i="1"/>
  <c r="AF14" i="1"/>
  <c r="AF13" i="1"/>
  <c r="AF17" i="1" s="1"/>
  <c r="U13" i="1"/>
  <c r="U14" i="1" s="1"/>
  <c r="U15" i="1" s="1"/>
  <c r="U17" i="1" s="1"/>
  <c r="AF12" i="1"/>
  <c r="AL33" i="1" l="1"/>
  <c r="AL35" i="1" s="1"/>
  <c r="AL37" i="1" s="1"/>
  <c r="AL39" i="1" s="1"/>
  <c r="AL41" i="1" s="1"/>
  <c r="O12" i="1"/>
  <c r="O13" i="1"/>
  <c r="O14" i="1"/>
  <c r="S31" i="1"/>
  <c r="S35" i="1" s="1"/>
  <c r="S14" i="1"/>
  <c r="S13" i="1"/>
  <c r="S37" i="1" l="1"/>
  <c r="S39" i="1" s="1"/>
  <c r="S41" i="1" s="1"/>
  <c r="O15" i="1" s="1"/>
  <c r="S15" i="1" s="1"/>
  <c r="S17" i="1" s="1"/>
  <c r="AH15" i="1"/>
  <c r="AH13" i="1"/>
  <c r="AL13" i="1" s="1"/>
  <c r="AH14" i="1"/>
  <c r="AL14" i="1" s="1"/>
  <c r="AH12" i="1"/>
  <c r="AL12" i="1" s="1"/>
  <c r="AL15" i="1" l="1"/>
  <c r="AL17" i="1" s="1"/>
</calcChain>
</file>

<file path=xl/sharedStrings.xml><?xml version="1.0" encoding="utf-8"?>
<sst xmlns="http://schemas.openxmlformats.org/spreadsheetml/2006/main" count="63" uniqueCount="34">
  <si>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</si>
  <si>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</si>
  <si>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</si>
  <si>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</si>
  <si>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</si>
  <si>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</si>
  <si>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</si>
  <si>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L/T DEBT</t>
  </si>
  <si>
    <t>S/T DEBT</t>
  </si>
  <si>
    <t>ACCTS REC FINANCING</t>
  </si>
  <si>
    <t>C EQUITY</t>
  </si>
  <si>
    <t>**</t>
  </si>
  <si>
    <t>TOTAL</t>
  </si>
  <si>
    <t xml:space="preserve"> 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</si>
  <si>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</si>
  <si>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</si>
  <si>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</si>
  <si>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</si>
  <si>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</si>
  <si>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</si>
  <si>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Taxable Income for Federal Income Taxes</t>
  </si>
  <si>
    <t>Less Federal Income Taxes (Ln 11*21%)</t>
  </si>
  <si>
    <t>Operating  Income Percentage</t>
  </si>
  <si>
    <t>Gross Up Factor  (100.00/Ln 9)</t>
  </si>
  <si>
    <t xml:space="preserve">  </t>
  </si>
  <si>
    <t>KENTUCKY POWER COMPANY - COST OF CAPITAL</t>
  </si>
  <si>
    <t>Less State Income Taxes</t>
  </si>
  <si>
    <t>WACC
(Pre-Tax)</t>
  </si>
  <si>
    <t>*5/31/2025</t>
  </si>
  <si>
    <t>As Established in Case No. 2025-00257</t>
  </si>
  <si>
    <t>As Established in Case No. 2023-00159</t>
  </si>
  <si>
    <t>KENTUCKY POWER COMPANY</t>
  </si>
  <si>
    <t>Form 3.20 - Mitchell Plant Cost of Capital</t>
  </si>
  <si>
    <t>*3/31/2023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</si>
</sst>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3" formatCode="_(* #,##0.00_);_(* \(#,##0.00\);_(* &quot;-&quot;??_);_(@_)"/>
    <numFmt numFmtId="164" formatCode="0.000000"/>
    <numFmt numFmtId="165" formatCode="0.000%"/>
    <numFmt numFmtId="166" formatCode="#,##0.0000_);\(#,##0.0000\)"/>
    <numFmt numFmtId="167" formatCode="_(* #,##0.0000_);_(* \(#,##0.0000\);_(* &quot;-&quot;??_);_(@_)"/>
    <numFmt numFmtId="168" formatCode="0.0000"/>
    <numFmt numFmtId="169" formatCode="0.0000%"/>
    <numFmt numFmtId="170" formatCode="0.00000"/>
    <numFmt numFmtId="171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49" fontId="2" fillId="0" borderId="1" xfId="2" applyNumberFormat="1" applyBorder="1" applyAlignment="1">
      <alignment horizontal="center" wrapText="1"/>
    </xf>
    <xf numFmtId="49" fontId="2" fillId="2" borderId="2" xfId="2" applyNumberFormat="1" applyFill="1" applyBorder="1" applyAlignment="1">
      <alignment wrapText="1"/>
    </xf>
    <xf numFmtId="49" fontId="2" fillId="0" borderId="3" xfId="2" applyNumberFormat="1" applyBorder="1" applyAlignment="1">
      <alignment horizontal="center" wrapText="1"/>
    </xf>
    <xf numFmtId="49" fontId="2" fillId="2" borderId="4" xfId="2" applyNumberFormat="1" applyFill="1" applyBorder="1" applyAlignment="1">
      <alignment wrapText="1"/>
    </xf>
    <xf numFmtId="49" fontId="2" fillId="0" borderId="4" xfId="2" applyNumberFormat="1" applyBorder="1" applyAlignment="1">
      <alignment horizontal="center" wrapText="1"/>
    </xf>
    <xf numFmtId="49" fontId="2" fillId="0" borderId="1" xfId="2" applyNumberFormat="1" applyBorder="1" applyAlignment="1">
      <alignment wrapText="1"/>
    </xf>
    <xf numFmtId="0" fontId="2" fillId="2" borderId="4" xfId="2" applyFill="1" applyBorder="1"/>
    <xf numFmtId="0" fontId="2" fillId="0" borderId="4" xfId="2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2" fillId="0" borderId="4" xfId="2" applyBorder="1"/>
    <xf numFmtId="49" fontId="2" fillId="0" borderId="5" xfId="2" applyNumberFormat="1" applyBorder="1" applyAlignment="1">
      <alignment horizontal="center" wrapText="1"/>
    </xf>
    <xf numFmtId="49" fontId="1" fillId="0" borderId="0" xfId="1" applyNumberFormat="1" applyAlignment="1">
      <alignment horizontal="center" wrapText="1"/>
    </xf>
    <xf numFmtId="49" fontId="2" fillId="0" borderId="6" xfId="2" applyNumberFormat="1" applyBorder="1" applyAlignment="1">
      <alignment horizontal="center" wrapText="1"/>
    </xf>
    <xf numFmtId="49" fontId="2" fillId="2" borderId="0" xfId="2" applyNumberFormat="1" applyFill="1" applyAlignment="1">
      <alignment wrapText="1"/>
    </xf>
    <xf numFmtId="49" fontId="2" fillId="0" borderId="0" xfId="2" applyNumberFormat="1" applyAlignment="1">
      <alignment horizontal="center" wrapText="1"/>
    </xf>
    <xf numFmtId="164" fontId="3" fillId="0" borderId="0" xfId="2" applyNumberFormat="1" applyFont="1" applyAlignment="1">
      <alignment horizontal="center" wrapText="1"/>
    </xf>
    <xf numFmtId="49" fontId="2" fillId="0" borderId="7" xfId="2" applyNumberFormat="1" applyBorder="1" applyAlignment="1">
      <alignment wrapText="1"/>
    </xf>
    <xf numFmtId="0" fontId="2" fillId="2" borderId="0" xfId="2" applyFill="1"/>
    <xf numFmtId="0" fontId="2" fillId="0" borderId="0" xfId="2" applyAlignment="1">
      <alignment horizontal="center"/>
    </xf>
    <xf numFmtId="0" fontId="2" fillId="2" borderId="0" xfId="2" applyFill="1" applyAlignment="1">
      <alignment horizontal="center"/>
    </xf>
    <xf numFmtId="0" fontId="2" fillId="0" borderId="0" xfId="2"/>
    <xf numFmtId="49" fontId="2" fillId="0" borderId="8" xfId="2" applyNumberFormat="1" applyBorder="1" applyAlignment="1">
      <alignment horizontal="center" wrapText="1"/>
    </xf>
    <xf numFmtId="0" fontId="2" fillId="0" borderId="9" xfId="2" applyBorder="1" applyAlignment="1">
      <alignment horizontal="center"/>
    </xf>
    <xf numFmtId="0" fontId="2" fillId="2" borderId="2" xfId="2" applyFill="1" applyBorder="1"/>
    <xf numFmtId="0" fontId="2" fillId="0" borderId="2" xfId="2" applyBorder="1"/>
    <xf numFmtId="0" fontId="2" fillId="0" borderId="9" xfId="2" applyBorder="1"/>
    <xf numFmtId="0" fontId="2" fillId="0" borderId="10" xfId="2" applyBorder="1"/>
    <xf numFmtId="0" fontId="0" fillId="0" borderId="7" xfId="2" applyFont="1" applyBorder="1" applyAlignment="1">
      <alignment horizontal="center"/>
    </xf>
    <xf numFmtId="5" fontId="4" fillId="0" borderId="0" xfId="2" applyNumberFormat="1" applyFont="1"/>
    <xf numFmtId="10" fontId="2" fillId="0" borderId="0" xfId="2" applyNumberFormat="1"/>
    <xf numFmtId="10" fontId="4" fillId="0" borderId="0" xfId="2" applyNumberFormat="1" applyFont="1"/>
    <xf numFmtId="0" fontId="2" fillId="0" borderId="7" xfId="2" applyBorder="1"/>
    <xf numFmtId="164" fontId="2" fillId="0" borderId="0" xfId="2" applyNumberFormat="1" applyAlignment="1">
      <alignment horizontal="center"/>
    </xf>
    <xf numFmtId="0" fontId="0" fillId="0" borderId="0" xfId="2" applyFont="1"/>
    <xf numFmtId="10" fontId="2" fillId="0" borderId="8" xfId="2" applyNumberFormat="1" applyBorder="1"/>
    <xf numFmtId="10" fontId="1" fillId="0" borderId="0" xfId="1" applyNumberFormat="1"/>
    <xf numFmtId="49" fontId="2" fillId="0" borderId="0" xfId="2" applyNumberFormat="1" applyAlignment="1">
      <alignment wrapText="1"/>
    </xf>
    <xf numFmtId="10" fontId="3" fillId="0" borderId="0" xfId="2" applyNumberFormat="1" applyFont="1"/>
    <xf numFmtId="0" fontId="1" fillId="0" borderId="7" xfId="2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0" fontId="0" fillId="0" borderId="0" xfId="2" applyFont="1" applyAlignment="1">
      <alignment horizontal="center"/>
    </xf>
    <xf numFmtId="165" fontId="2" fillId="0" borderId="0" xfId="2" applyNumberFormat="1"/>
    <xf numFmtId="165" fontId="5" fillId="0" borderId="0" xfId="2" applyNumberFormat="1" applyFont="1"/>
    <xf numFmtId="166" fontId="1" fillId="0" borderId="0" xfId="1" applyNumberFormat="1"/>
    <xf numFmtId="5" fontId="6" fillId="0" borderId="0" xfId="2" applyNumberFormat="1" applyFont="1"/>
    <xf numFmtId="10" fontId="7" fillId="0" borderId="0" xfId="2" applyNumberFormat="1" applyFont="1"/>
    <xf numFmtId="10" fontId="7" fillId="0" borderId="8" xfId="2" quotePrefix="1" applyNumberFormat="1" applyFont="1" applyBorder="1" applyAlignment="1">
      <alignment horizontal="right" wrapText="1"/>
    </xf>
    <xf numFmtId="10" fontId="7" fillId="0" borderId="0" xfId="1" applyNumberFormat="1" applyFont="1" applyAlignment="1">
      <alignment horizontal="center" wrapText="1"/>
    </xf>
    <xf numFmtId="0" fontId="2" fillId="0" borderId="8" xfId="2" applyBorder="1"/>
    <xf numFmtId="0" fontId="0" fillId="0" borderId="11" xfId="2" applyFont="1" applyBorder="1" applyAlignment="1">
      <alignment horizontal="center"/>
    </xf>
    <xf numFmtId="0" fontId="2" fillId="2" borderId="12" xfId="2" applyFill="1" applyBorder="1"/>
    <xf numFmtId="0" fontId="2" fillId="0" borderId="12" xfId="2" applyBorder="1"/>
    <xf numFmtId="0" fontId="2" fillId="0" borderId="11" xfId="2" applyBorder="1"/>
    <xf numFmtId="0" fontId="2" fillId="0" borderId="13" xfId="2" applyBorder="1"/>
    <xf numFmtId="0" fontId="1" fillId="0" borderId="6" xfId="1" applyBorder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1" fillId="0" borderId="8" xfId="1" applyBorder="1"/>
    <xf numFmtId="0" fontId="8" fillId="0" borderId="0" xfId="1" applyFont="1" applyAlignment="1">
      <alignment horizontal="center"/>
    </xf>
    <xf numFmtId="167" fontId="2" fillId="0" borderId="0" xfId="3" applyNumberFormat="1" applyFont="1" applyBorder="1"/>
    <xf numFmtId="167" fontId="2" fillId="0" borderId="0" xfId="3" applyNumberFormat="1" applyFont="1"/>
    <xf numFmtId="168" fontId="2" fillId="0" borderId="0" xfId="2" applyNumberFormat="1"/>
    <xf numFmtId="0" fontId="1" fillId="0" borderId="0" xfId="2" applyFont="1"/>
    <xf numFmtId="167" fontId="2" fillId="0" borderId="0" xfId="3" applyNumberFormat="1" applyFont="1" applyAlignment="1">
      <alignment vertical="center"/>
    </xf>
    <xf numFmtId="164" fontId="2" fillId="0" borderId="0" xfId="2" applyNumberFormat="1"/>
    <xf numFmtId="0" fontId="1" fillId="0" borderId="0" xfId="2" applyFont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wrapText="1"/>
    </xf>
    <xf numFmtId="0" fontId="7" fillId="0" borderId="0" xfId="2" applyFont="1" applyAlignment="1">
      <alignment horizontal="center" vertical="center"/>
    </xf>
    <xf numFmtId="37" fontId="1" fillId="0" borderId="0" xfId="2" applyNumberFormat="1" applyFont="1" applyAlignment="1">
      <alignment horizontal="center"/>
    </xf>
    <xf numFmtId="49" fontId="1" fillId="0" borderId="0" xfId="2" applyNumberFormat="1" applyFont="1" applyAlignment="1">
      <alignment horizontal="center" wrapText="1"/>
    </xf>
    <xf numFmtId="37" fontId="2" fillId="0" borderId="0" xfId="2" applyNumberFormat="1" applyAlignment="1">
      <alignment horizontal="center"/>
    </xf>
    <xf numFmtId="5" fontId="10" fillId="0" borderId="0" xfId="2" applyNumberFormat="1" applyFont="1"/>
    <xf numFmtId="10" fontId="11" fillId="0" borderId="0" xfId="2" applyNumberFormat="1" applyFont="1"/>
    <xf numFmtId="169" fontId="2" fillId="0" borderId="0" xfId="4" applyNumberFormat="1" applyFont="1"/>
    <xf numFmtId="0" fontId="1" fillId="0" borderId="0" xfId="1" applyAlignment="1">
      <alignment horizontal="left" wrapText="1"/>
    </xf>
    <xf numFmtId="0" fontId="1" fillId="0" borderId="0" xfId="2" applyFont="1" applyAlignment="1">
      <alignment horizontal="left" wrapText="1"/>
    </xf>
    <xf numFmtId="49" fontId="7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170" fontId="2" fillId="0" borderId="0" xfId="2" applyNumberFormat="1"/>
    <xf numFmtId="171" fontId="2" fillId="0" borderId="0" xfId="3" applyNumberFormat="1" applyFont="1"/>
  </cellXfs>
  <cellStyles count="5">
    <cellStyle name="Comma 2" xfId="3" xr:uid="{59F5738D-9E75-4543-8E1F-E36155473917}"/>
    <cellStyle name="Normal" xfId="0" builtinId="0"/>
    <cellStyle name="Normal 2 2" xfId="2" xr:uid="{CE61AF29-EEEE-4729-BB4C-C525340DCF23}"/>
    <cellStyle name="Normal 3" xfId="1" xr:uid="{6917904F-3309-4337-AC59-9407B3ABC13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329D-04AD-453C-A160-9977E78031D0}">
  <dimension ref="B4:AR58"/>
  <sheetViews>
    <sheetView showGridLines="0" tabSelected="1" workbookViewId="0">
      <selection activeCell="AL41" sqref="AL41"/>
    </sheetView>
  </sheetViews>
  <sheetFormatPr defaultColWidth="8.7109375" defaultRowHeight="12.75" x14ac:dyDescent="0.2"/>
  <cols>
    <col min="1" max="1" width="8.7109375" style="1"/>
    <col min="2" max="2" width="5" style="2" bestFit="1" customWidth="1"/>
    <col min="3" max="3" width="0.28515625" style="1" customWidth="1"/>
    <col min="4" max="4" width="12.7109375" style="1" customWidth="1"/>
    <col min="5" max="5" width="0.28515625" style="1" customWidth="1"/>
    <col min="6" max="6" width="15.7109375" style="1" customWidth="1"/>
    <col min="7" max="7" width="0.28515625" style="1" customWidth="1"/>
    <col min="8" max="8" width="12.7109375" style="1" customWidth="1"/>
    <col min="9" max="9" width="0.28515625" style="1" customWidth="1"/>
    <col min="10" max="10" width="12.7109375" style="1" customWidth="1"/>
    <col min="11" max="11" width="3.7109375" style="1" customWidth="1"/>
    <col min="12" max="12" width="0.28515625" style="1" customWidth="1"/>
    <col min="13" max="13" width="12.7109375" style="1" customWidth="1"/>
    <col min="14" max="14" width="0.28515625" style="1" customWidth="1"/>
    <col min="15" max="15" width="10.28515625" style="1" bestFit="1" customWidth="1"/>
    <col min="16" max="16" width="0.28515625" style="1" customWidth="1"/>
    <col min="17" max="17" width="3.7109375" style="1" customWidth="1"/>
    <col min="18" max="18" width="0.28515625" style="1" customWidth="1"/>
    <col min="19" max="19" width="12" style="1" bestFit="1" customWidth="1"/>
    <col min="20" max="20" width="10.7109375" style="1" customWidth="1"/>
    <col min="21" max="21" width="5" style="2" bestFit="1" customWidth="1"/>
    <col min="22" max="22" width="0.28515625" style="1" customWidth="1"/>
    <col min="23" max="23" width="12.7109375" style="1" customWidth="1"/>
    <col min="24" max="24" width="0.28515625" style="1" customWidth="1"/>
    <col min="25" max="25" width="15.7109375" style="1" customWidth="1"/>
    <col min="26" max="26" width="0.28515625" style="1" customWidth="1"/>
    <col min="27" max="27" width="12.7109375" style="1" customWidth="1"/>
    <col min="28" max="28" width="0.28515625" style="1" customWidth="1"/>
    <col min="29" max="29" width="12.7109375" style="1" customWidth="1"/>
    <col min="30" max="30" width="3.7109375" style="1" customWidth="1"/>
    <col min="31" max="31" width="0.28515625" style="1" customWidth="1"/>
    <col min="32" max="32" width="12.7109375" style="1" customWidth="1"/>
    <col min="33" max="33" width="0.28515625" style="1" customWidth="1"/>
    <col min="34" max="34" width="10.28515625" style="1" bestFit="1" customWidth="1"/>
    <col min="35" max="35" width="0.28515625" style="1" customWidth="1"/>
    <col min="36" max="36" width="3.7109375" style="1" customWidth="1"/>
    <col min="37" max="37" width="0.28515625" style="1" customWidth="1"/>
    <col min="38" max="38" width="12" style="1" bestFit="1" customWidth="1"/>
    <col min="39" max="39" width="2.28515625" style="1" customWidth="1"/>
    <col min="40" max="275" width="8.7109375" style="1"/>
    <col min="276" max="276" width="10.7109375" style="1" customWidth="1"/>
    <col min="277" max="277" width="5" style="1" bestFit="1" customWidth="1"/>
    <col min="278" max="278" width="0.28515625" style="1" customWidth="1"/>
    <col min="279" max="279" width="12.7109375" style="1" customWidth="1"/>
    <col min="280" max="280" width="0.28515625" style="1" customWidth="1"/>
    <col min="281" max="281" width="15.7109375" style="1" customWidth="1"/>
    <col min="282" max="282" width="0.28515625" style="1" customWidth="1"/>
    <col min="283" max="283" width="12.7109375" style="1" customWidth="1"/>
    <col min="284" max="284" width="0.28515625" style="1" customWidth="1"/>
    <col min="285" max="285" width="12.7109375" style="1" customWidth="1"/>
    <col min="286" max="286" width="3.7109375" style="1" customWidth="1"/>
    <col min="287" max="287" width="0.28515625" style="1" customWidth="1"/>
    <col min="288" max="288" width="12.7109375" style="1" customWidth="1"/>
    <col min="289" max="289" width="0.28515625" style="1" customWidth="1"/>
    <col min="290" max="290" width="10.28515625" style="1" bestFit="1" customWidth="1"/>
    <col min="291" max="291" width="0.28515625" style="1" customWidth="1"/>
    <col min="292" max="292" width="3.7109375" style="1" customWidth="1"/>
    <col min="293" max="293" width="0.28515625" style="1" customWidth="1"/>
    <col min="294" max="294" width="12" style="1" bestFit="1" customWidth="1"/>
    <col min="295" max="295" width="2.28515625" style="1" customWidth="1"/>
    <col min="296" max="531" width="8.7109375" style="1"/>
    <col min="532" max="532" width="10.7109375" style="1" customWidth="1"/>
    <col min="533" max="533" width="5" style="1" bestFit="1" customWidth="1"/>
    <col min="534" max="534" width="0.28515625" style="1" customWidth="1"/>
    <col min="535" max="535" width="12.7109375" style="1" customWidth="1"/>
    <col min="536" max="536" width="0.28515625" style="1" customWidth="1"/>
    <col min="537" max="537" width="15.7109375" style="1" customWidth="1"/>
    <col min="538" max="538" width="0.28515625" style="1" customWidth="1"/>
    <col min="539" max="539" width="12.7109375" style="1" customWidth="1"/>
    <col min="540" max="540" width="0.28515625" style="1" customWidth="1"/>
    <col min="541" max="541" width="12.7109375" style="1" customWidth="1"/>
    <col min="542" max="542" width="3.7109375" style="1" customWidth="1"/>
    <col min="543" max="543" width="0.28515625" style="1" customWidth="1"/>
    <col min="544" max="544" width="12.7109375" style="1" customWidth="1"/>
    <col min="545" max="545" width="0.28515625" style="1" customWidth="1"/>
    <col min="546" max="546" width="10.28515625" style="1" bestFit="1" customWidth="1"/>
    <col min="547" max="547" width="0.28515625" style="1" customWidth="1"/>
    <col min="548" max="548" width="3.7109375" style="1" customWidth="1"/>
    <col min="549" max="549" width="0.28515625" style="1" customWidth="1"/>
    <col min="550" max="550" width="12" style="1" bestFit="1" customWidth="1"/>
    <col min="551" max="551" width="2.28515625" style="1" customWidth="1"/>
    <col min="552" max="787" width="8.7109375" style="1"/>
    <col min="788" max="788" width="10.7109375" style="1" customWidth="1"/>
    <col min="789" max="789" width="5" style="1" bestFit="1" customWidth="1"/>
    <col min="790" max="790" width="0.28515625" style="1" customWidth="1"/>
    <col min="791" max="791" width="12.7109375" style="1" customWidth="1"/>
    <col min="792" max="792" width="0.28515625" style="1" customWidth="1"/>
    <col min="793" max="793" width="15.7109375" style="1" customWidth="1"/>
    <col min="794" max="794" width="0.28515625" style="1" customWidth="1"/>
    <col min="795" max="795" width="12.7109375" style="1" customWidth="1"/>
    <col min="796" max="796" width="0.28515625" style="1" customWidth="1"/>
    <col min="797" max="797" width="12.7109375" style="1" customWidth="1"/>
    <col min="798" max="798" width="3.7109375" style="1" customWidth="1"/>
    <col min="799" max="799" width="0.28515625" style="1" customWidth="1"/>
    <col min="800" max="800" width="12.7109375" style="1" customWidth="1"/>
    <col min="801" max="801" width="0.28515625" style="1" customWidth="1"/>
    <col min="802" max="802" width="10.28515625" style="1" bestFit="1" customWidth="1"/>
    <col min="803" max="803" width="0.28515625" style="1" customWidth="1"/>
    <col min="804" max="804" width="3.7109375" style="1" customWidth="1"/>
    <col min="805" max="805" width="0.28515625" style="1" customWidth="1"/>
    <col min="806" max="806" width="12" style="1" bestFit="1" customWidth="1"/>
    <col min="807" max="807" width="2.28515625" style="1" customWidth="1"/>
    <col min="808" max="1043" width="8.7109375" style="1"/>
    <col min="1044" max="1044" width="10.7109375" style="1" customWidth="1"/>
    <col min="1045" max="1045" width="5" style="1" bestFit="1" customWidth="1"/>
    <col min="1046" max="1046" width="0.28515625" style="1" customWidth="1"/>
    <col min="1047" max="1047" width="12.7109375" style="1" customWidth="1"/>
    <col min="1048" max="1048" width="0.28515625" style="1" customWidth="1"/>
    <col min="1049" max="1049" width="15.7109375" style="1" customWidth="1"/>
    <col min="1050" max="1050" width="0.28515625" style="1" customWidth="1"/>
    <col min="1051" max="1051" width="12.7109375" style="1" customWidth="1"/>
    <col min="1052" max="1052" width="0.28515625" style="1" customWidth="1"/>
    <col min="1053" max="1053" width="12.7109375" style="1" customWidth="1"/>
    <col min="1054" max="1054" width="3.7109375" style="1" customWidth="1"/>
    <col min="1055" max="1055" width="0.28515625" style="1" customWidth="1"/>
    <col min="1056" max="1056" width="12.7109375" style="1" customWidth="1"/>
    <col min="1057" max="1057" width="0.28515625" style="1" customWidth="1"/>
    <col min="1058" max="1058" width="10.28515625" style="1" bestFit="1" customWidth="1"/>
    <col min="1059" max="1059" width="0.28515625" style="1" customWidth="1"/>
    <col min="1060" max="1060" width="3.7109375" style="1" customWidth="1"/>
    <col min="1061" max="1061" width="0.28515625" style="1" customWidth="1"/>
    <col min="1062" max="1062" width="12" style="1" bestFit="1" customWidth="1"/>
    <col min="1063" max="1063" width="2.28515625" style="1" customWidth="1"/>
    <col min="1064" max="1299" width="8.7109375" style="1"/>
    <col min="1300" max="1300" width="10.7109375" style="1" customWidth="1"/>
    <col min="1301" max="1301" width="5" style="1" bestFit="1" customWidth="1"/>
    <col min="1302" max="1302" width="0.28515625" style="1" customWidth="1"/>
    <col min="1303" max="1303" width="12.7109375" style="1" customWidth="1"/>
    <col min="1304" max="1304" width="0.28515625" style="1" customWidth="1"/>
    <col min="1305" max="1305" width="15.7109375" style="1" customWidth="1"/>
    <col min="1306" max="1306" width="0.28515625" style="1" customWidth="1"/>
    <col min="1307" max="1307" width="12.7109375" style="1" customWidth="1"/>
    <col min="1308" max="1308" width="0.28515625" style="1" customWidth="1"/>
    <col min="1309" max="1309" width="12.7109375" style="1" customWidth="1"/>
    <col min="1310" max="1310" width="3.7109375" style="1" customWidth="1"/>
    <col min="1311" max="1311" width="0.28515625" style="1" customWidth="1"/>
    <col min="1312" max="1312" width="12.7109375" style="1" customWidth="1"/>
    <col min="1313" max="1313" width="0.28515625" style="1" customWidth="1"/>
    <col min="1314" max="1314" width="10.28515625" style="1" bestFit="1" customWidth="1"/>
    <col min="1315" max="1315" width="0.28515625" style="1" customWidth="1"/>
    <col min="1316" max="1316" width="3.7109375" style="1" customWidth="1"/>
    <col min="1317" max="1317" width="0.28515625" style="1" customWidth="1"/>
    <col min="1318" max="1318" width="12" style="1" bestFit="1" customWidth="1"/>
    <col min="1319" max="1319" width="2.28515625" style="1" customWidth="1"/>
    <col min="1320" max="1555" width="8.7109375" style="1"/>
    <col min="1556" max="1556" width="10.7109375" style="1" customWidth="1"/>
    <col min="1557" max="1557" width="5" style="1" bestFit="1" customWidth="1"/>
    <col min="1558" max="1558" width="0.28515625" style="1" customWidth="1"/>
    <col min="1559" max="1559" width="12.7109375" style="1" customWidth="1"/>
    <col min="1560" max="1560" width="0.28515625" style="1" customWidth="1"/>
    <col min="1561" max="1561" width="15.7109375" style="1" customWidth="1"/>
    <col min="1562" max="1562" width="0.28515625" style="1" customWidth="1"/>
    <col min="1563" max="1563" width="12.7109375" style="1" customWidth="1"/>
    <col min="1564" max="1564" width="0.28515625" style="1" customWidth="1"/>
    <col min="1565" max="1565" width="12.7109375" style="1" customWidth="1"/>
    <col min="1566" max="1566" width="3.7109375" style="1" customWidth="1"/>
    <col min="1567" max="1567" width="0.28515625" style="1" customWidth="1"/>
    <col min="1568" max="1568" width="12.7109375" style="1" customWidth="1"/>
    <col min="1569" max="1569" width="0.28515625" style="1" customWidth="1"/>
    <col min="1570" max="1570" width="10.28515625" style="1" bestFit="1" customWidth="1"/>
    <col min="1571" max="1571" width="0.28515625" style="1" customWidth="1"/>
    <col min="1572" max="1572" width="3.7109375" style="1" customWidth="1"/>
    <col min="1573" max="1573" width="0.28515625" style="1" customWidth="1"/>
    <col min="1574" max="1574" width="12" style="1" bestFit="1" customWidth="1"/>
    <col min="1575" max="1575" width="2.28515625" style="1" customWidth="1"/>
    <col min="1576" max="1811" width="8.7109375" style="1"/>
    <col min="1812" max="1812" width="10.7109375" style="1" customWidth="1"/>
    <col min="1813" max="1813" width="5" style="1" bestFit="1" customWidth="1"/>
    <col min="1814" max="1814" width="0.28515625" style="1" customWidth="1"/>
    <col min="1815" max="1815" width="12.7109375" style="1" customWidth="1"/>
    <col min="1816" max="1816" width="0.28515625" style="1" customWidth="1"/>
    <col min="1817" max="1817" width="15.7109375" style="1" customWidth="1"/>
    <col min="1818" max="1818" width="0.28515625" style="1" customWidth="1"/>
    <col min="1819" max="1819" width="12.7109375" style="1" customWidth="1"/>
    <col min="1820" max="1820" width="0.28515625" style="1" customWidth="1"/>
    <col min="1821" max="1821" width="12.7109375" style="1" customWidth="1"/>
    <col min="1822" max="1822" width="3.7109375" style="1" customWidth="1"/>
    <col min="1823" max="1823" width="0.28515625" style="1" customWidth="1"/>
    <col min="1824" max="1824" width="12.7109375" style="1" customWidth="1"/>
    <col min="1825" max="1825" width="0.28515625" style="1" customWidth="1"/>
    <col min="1826" max="1826" width="10.28515625" style="1" bestFit="1" customWidth="1"/>
    <col min="1827" max="1827" width="0.28515625" style="1" customWidth="1"/>
    <col min="1828" max="1828" width="3.7109375" style="1" customWidth="1"/>
    <col min="1829" max="1829" width="0.28515625" style="1" customWidth="1"/>
    <col min="1830" max="1830" width="12" style="1" bestFit="1" customWidth="1"/>
    <col min="1831" max="1831" width="2.28515625" style="1" customWidth="1"/>
    <col min="1832" max="2067" width="8.7109375" style="1"/>
    <col min="2068" max="2068" width="10.7109375" style="1" customWidth="1"/>
    <col min="2069" max="2069" width="5" style="1" bestFit="1" customWidth="1"/>
    <col min="2070" max="2070" width="0.28515625" style="1" customWidth="1"/>
    <col min="2071" max="2071" width="12.7109375" style="1" customWidth="1"/>
    <col min="2072" max="2072" width="0.28515625" style="1" customWidth="1"/>
    <col min="2073" max="2073" width="15.7109375" style="1" customWidth="1"/>
    <col min="2074" max="2074" width="0.28515625" style="1" customWidth="1"/>
    <col min="2075" max="2075" width="12.7109375" style="1" customWidth="1"/>
    <col min="2076" max="2076" width="0.28515625" style="1" customWidth="1"/>
    <col min="2077" max="2077" width="12.7109375" style="1" customWidth="1"/>
    <col min="2078" max="2078" width="3.7109375" style="1" customWidth="1"/>
    <col min="2079" max="2079" width="0.28515625" style="1" customWidth="1"/>
    <col min="2080" max="2080" width="12.7109375" style="1" customWidth="1"/>
    <col min="2081" max="2081" width="0.28515625" style="1" customWidth="1"/>
    <col min="2082" max="2082" width="10.28515625" style="1" bestFit="1" customWidth="1"/>
    <col min="2083" max="2083" width="0.28515625" style="1" customWidth="1"/>
    <col min="2084" max="2084" width="3.7109375" style="1" customWidth="1"/>
    <col min="2085" max="2085" width="0.28515625" style="1" customWidth="1"/>
    <col min="2086" max="2086" width="12" style="1" bestFit="1" customWidth="1"/>
    <col min="2087" max="2087" width="2.28515625" style="1" customWidth="1"/>
    <col min="2088" max="2323" width="8.7109375" style="1"/>
    <col min="2324" max="2324" width="10.7109375" style="1" customWidth="1"/>
    <col min="2325" max="2325" width="5" style="1" bestFit="1" customWidth="1"/>
    <col min="2326" max="2326" width="0.28515625" style="1" customWidth="1"/>
    <col min="2327" max="2327" width="12.7109375" style="1" customWidth="1"/>
    <col min="2328" max="2328" width="0.28515625" style="1" customWidth="1"/>
    <col min="2329" max="2329" width="15.7109375" style="1" customWidth="1"/>
    <col min="2330" max="2330" width="0.28515625" style="1" customWidth="1"/>
    <col min="2331" max="2331" width="12.7109375" style="1" customWidth="1"/>
    <col min="2332" max="2332" width="0.28515625" style="1" customWidth="1"/>
    <col min="2333" max="2333" width="12.7109375" style="1" customWidth="1"/>
    <col min="2334" max="2334" width="3.7109375" style="1" customWidth="1"/>
    <col min="2335" max="2335" width="0.28515625" style="1" customWidth="1"/>
    <col min="2336" max="2336" width="12.7109375" style="1" customWidth="1"/>
    <col min="2337" max="2337" width="0.28515625" style="1" customWidth="1"/>
    <col min="2338" max="2338" width="10.28515625" style="1" bestFit="1" customWidth="1"/>
    <col min="2339" max="2339" width="0.28515625" style="1" customWidth="1"/>
    <col min="2340" max="2340" width="3.7109375" style="1" customWidth="1"/>
    <col min="2341" max="2341" width="0.28515625" style="1" customWidth="1"/>
    <col min="2342" max="2342" width="12" style="1" bestFit="1" customWidth="1"/>
    <col min="2343" max="2343" width="2.28515625" style="1" customWidth="1"/>
    <col min="2344" max="2579" width="8.7109375" style="1"/>
    <col min="2580" max="2580" width="10.7109375" style="1" customWidth="1"/>
    <col min="2581" max="2581" width="5" style="1" bestFit="1" customWidth="1"/>
    <col min="2582" max="2582" width="0.28515625" style="1" customWidth="1"/>
    <col min="2583" max="2583" width="12.7109375" style="1" customWidth="1"/>
    <col min="2584" max="2584" width="0.28515625" style="1" customWidth="1"/>
    <col min="2585" max="2585" width="15.7109375" style="1" customWidth="1"/>
    <col min="2586" max="2586" width="0.28515625" style="1" customWidth="1"/>
    <col min="2587" max="2587" width="12.7109375" style="1" customWidth="1"/>
    <col min="2588" max="2588" width="0.28515625" style="1" customWidth="1"/>
    <col min="2589" max="2589" width="12.7109375" style="1" customWidth="1"/>
    <col min="2590" max="2590" width="3.7109375" style="1" customWidth="1"/>
    <col min="2591" max="2591" width="0.28515625" style="1" customWidth="1"/>
    <col min="2592" max="2592" width="12.7109375" style="1" customWidth="1"/>
    <col min="2593" max="2593" width="0.28515625" style="1" customWidth="1"/>
    <col min="2594" max="2594" width="10.28515625" style="1" bestFit="1" customWidth="1"/>
    <col min="2595" max="2595" width="0.28515625" style="1" customWidth="1"/>
    <col min="2596" max="2596" width="3.7109375" style="1" customWidth="1"/>
    <col min="2597" max="2597" width="0.28515625" style="1" customWidth="1"/>
    <col min="2598" max="2598" width="12" style="1" bestFit="1" customWidth="1"/>
    <col min="2599" max="2599" width="2.28515625" style="1" customWidth="1"/>
    <col min="2600" max="2835" width="8.7109375" style="1"/>
    <col min="2836" max="2836" width="10.7109375" style="1" customWidth="1"/>
    <col min="2837" max="2837" width="5" style="1" bestFit="1" customWidth="1"/>
    <col min="2838" max="2838" width="0.28515625" style="1" customWidth="1"/>
    <col min="2839" max="2839" width="12.7109375" style="1" customWidth="1"/>
    <col min="2840" max="2840" width="0.28515625" style="1" customWidth="1"/>
    <col min="2841" max="2841" width="15.7109375" style="1" customWidth="1"/>
    <col min="2842" max="2842" width="0.28515625" style="1" customWidth="1"/>
    <col min="2843" max="2843" width="12.7109375" style="1" customWidth="1"/>
    <col min="2844" max="2844" width="0.28515625" style="1" customWidth="1"/>
    <col min="2845" max="2845" width="12.7109375" style="1" customWidth="1"/>
    <col min="2846" max="2846" width="3.7109375" style="1" customWidth="1"/>
    <col min="2847" max="2847" width="0.28515625" style="1" customWidth="1"/>
    <col min="2848" max="2848" width="12.7109375" style="1" customWidth="1"/>
    <col min="2849" max="2849" width="0.28515625" style="1" customWidth="1"/>
    <col min="2850" max="2850" width="10.28515625" style="1" bestFit="1" customWidth="1"/>
    <col min="2851" max="2851" width="0.28515625" style="1" customWidth="1"/>
    <col min="2852" max="2852" width="3.7109375" style="1" customWidth="1"/>
    <col min="2853" max="2853" width="0.28515625" style="1" customWidth="1"/>
    <col min="2854" max="2854" width="12" style="1" bestFit="1" customWidth="1"/>
    <col min="2855" max="2855" width="2.28515625" style="1" customWidth="1"/>
    <col min="2856" max="3091" width="8.7109375" style="1"/>
    <col min="3092" max="3092" width="10.7109375" style="1" customWidth="1"/>
    <col min="3093" max="3093" width="5" style="1" bestFit="1" customWidth="1"/>
    <col min="3094" max="3094" width="0.28515625" style="1" customWidth="1"/>
    <col min="3095" max="3095" width="12.7109375" style="1" customWidth="1"/>
    <col min="3096" max="3096" width="0.28515625" style="1" customWidth="1"/>
    <col min="3097" max="3097" width="15.7109375" style="1" customWidth="1"/>
    <col min="3098" max="3098" width="0.28515625" style="1" customWidth="1"/>
    <col min="3099" max="3099" width="12.7109375" style="1" customWidth="1"/>
    <col min="3100" max="3100" width="0.28515625" style="1" customWidth="1"/>
    <col min="3101" max="3101" width="12.7109375" style="1" customWidth="1"/>
    <col min="3102" max="3102" width="3.7109375" style="1" customWidth="1"/>
    <col min="3103" max="3103" width="0.28515625" style="1" customWidth="1"/>
    <col min="3104" max="3104" width="12.7109375" style="1" customWidth="1"/>
    <col min="3105" max="3105" width="0.28515625" style="1" customWidth="1"/>
    <col min="3106" max="3106" width="10.28515625" style="1" bestFit="1" customWidth="1"/>
    <col min="3107" max="3107" width="0.28515625" style="1" customWidth="1"/>
    <col min="3108" max="3108" width="3.7109375" style="1" customWidth="1"/>
    <col min="3109" max="3109" width="0.28515625" style="1" customWidth="1"/>
    <col min="3110" max="3110" width="12" style="1" bestFit="1" customWidth="1"/>
    <col min="3111" max="3111" width="2.28515625" style="1" customWidth="1"/>
    <col min="3112" max="3347" width="8.7109375" style="1"/>
    <col min="3348" max="3348" width="10.7109375" style="1" customWidth="1"/>
    <col min="3349" max="3349" width="5" style="1" bestFit="1" customWidth="1"/>
    <col min="3350" max="3350" width="0.28515625" style="1" customWidth="1"/>
    <col min="3351" max="3351" width="12.7109375" style="1" customWidth="1"/>
    <col min="3352" max="3352" width="0.28515625" style="1" customWidth="1"/>
    <col min="3353" max="3353" width="15.7109375" style="1" customWidth="1"/>
    <col min="3354" max="3354" width="0.28515625" style="1" customWidth="1"/>
    <col min="3355" max="3355" width="12.7109375" style="1" customWidth="1"/>
    <col min="3356" max="3356" width="0.28515625" style="1" customWidth="1"/>
    <col min="3357" max="3357" width="12.7109375" style="1" customWidth="1"/>
    <col min="3358" max="3358" width="3.7109375" style="1" customWidth="1"/>
    <col min="3359" max="3359" width="0.28515625" style="1" customWidth="1"/>
    <col min="3360" max="3360" width="12.7109375" style="1" customWidth="1"/>
    <col min="3361" max="3361" width="0.28515625" style="1" customWidth="1"/>
    <col min="3362" max="3362" width="10.28515625" style="1" bestFit="1" customWidth="1"/>
    <col min="3363" max="3363" width="0.28515625" style="1" customWidth="1"/>
    <col min="3364" max="3364" width="3.7109375" style="1" customWidth="1"/>
    <col min="3365" max="3365" width="0.28515625" style="1" customWidth="1"/>
    <col min="3366" max="3366" width="12" style="1" bestFit="1" customWidth="1"/>
    <col min="3367" max="3367" width="2.28515625" style="1" customWidth="1"/>
    <col min="3368" max="3603" width="8.7109375" style="1"/>
    <col min="3604" max="3604" width="10.7109375" style="1" customWidth="1"/>
    <col min="3605" max="3605" width="5" style="1" bestFit="1" customWidth="1"/>
    <col min="3606" max="3606" width="0.28515625" style="1" customWidth="1"/>
    <col min="3607" max="3607" width="12.7109375" style="1" customWidth="1"/>
    <col min="3608" max="3608" width="0.28515625" style="1" customWidth="1"/>
    <col min="3609" max="3609" width="15.7109375" style="1" customWidth="1"/>
    <col min="3610" max="3610" width="0.28515625" style="1" customWidth="1"/>
    <col min="3611" max="3611" width="12.7109375" style="1" customWidth="1"/>
    <col min="3612" max="3612" width="0.28515625" style="1" customWidth="1"/>
    <col min="3613" max="3613" width="12.7109375" style="1" customWidth="1"/>
    <col min="3614" max="3614" width="3.7109375" style="1" customWidth="1"/>
    <col min="3615" max="3615" width="0.28515625" style="1" customWidth="1"/>
    <col min="3616" max="3616" width="12.7109375" style="1" customWidth="1"/>
    <col min="3617" max="3617" width="0.28515625" style="1" customWidth="1"/>
    <col min="3618" max="3618" width="10.28515625" style="1" bestFit="1" customWidth="1"/>
    <col min="3619" max="3619" width="0.28515625" style="1" customWidth="1"/>
    <col min="3620" max="3620" width="3.7109375" style="1" customWidth="1"/>
    <col min="3621" max="3621" width="0.28515625" style="1" customWidth="1"/>
    <col min="3622" max="3622" width="12" style="1" bestFit="1" customWidth="1"/>
    <col min="3623" max="3623" width="2.28515625" style="1" customWidth="1"/>
    <col min="3624" max="3859" width="8.7109375" style="1"/>
    <col min="3860" max="3860" width="10.7109375" style="1" customWidth="1"/>
    <col min="3861" max="3861" width="5" style="1" bestFit="1" customWidth="1"/>
    <col min="3862" max="3862" width="0.28515625" style="1" customWidth="1"/>
    <col min="3863" max="3863" width="12.7109375" style="1" customWidth="1"/>
    <col min="3864" max="3864" width="0.28515625" style="1" customWidth="1"/>
    <col min="3865" max="3865" width="15.7109375" style="1" customWidth="1"/>
    <col min="3866" max="3866" width="0.28515625" style="1" customWidth="1"/>
    <col min="3867" max="3867" width="12.7109375" style="1" customWidth="1"/>
    <col min="3868" max="3868" width="0.28515625" style="1" customWidth="1"/>
    <col min="3869" max="3869" width="12.7109375" style="1" customWidth="1"/>
    <col min="3870" max="3870" width="3.7109375" style="1" customWidth="1"/>
    <col min="3871" max="3871" width="0.28515625" style="1" customWidth="1"/>
    <col min="3872" max="3872" width="12.7109375" style="1" customWidth="1"/>
    <col min="3873" max="3873" width="0.28515625" style="1" customWidth="1"/>
    <col min="3874" max="3874" width="10.28515625" style="1" bestFit="1" customWidth="1"/>
    <col min="3875" max="3875" width="0.28515625" style="1" customWidth="1"/>
    <col min="3876" max="3876" width="3.7109375" style="1" customWidth="1"/>
    <col min="3877" max="3877" width="0.28515625" style="1" customWidth="1"/>
    <col min="3878" max="3878" width="12" style="1" bestFit="1" customWidth="1"/>
    <col min="3879" max="3879" width="2.28515625" style="1" customWidth="1"/>
    <col min="3880" max="4115" width="8.7109375" style="1"/>
    <col min="4116" max="4116" width="10.7109375" style="1" customWidth="1"/>
    <col min="4117" max="4117" width="5" style="1" bestFit="1" customWidth="1"/>
    <col min="4118" max="4118" width="0.28515625" style="1" customWidth="1"/>
    <col min="4119" max="4119" width="12.7109375" style="1" customWidth="1"/>
    <col min="4120" max="4120" width="0.28515625" style="1" customWidth="1"/>
    <col min="4121" max="4121" width="15.7109375" style="1" customWidth="1"/>
    <col min="4122" max="4122" width="0.28515625" style="1" customWidth="1"/>
    <col min="4123" max="4123" width="12.7109375" style="1" customWidth="1"/>
    <col min="4124" max="4124" width="0.28515625" style="1" customWidth="1"/>
    <col min="4125" max="4125" width="12.7109375" style="1" customWidth="1"/>
    <col min="4126" max="4126" width="3.7109375" style="1" customWidth="1"/>
    <col min="4127" max="4127" width="0.28515625" style="1" customWidth="1"/>
    <col min="4128" max="4128" width="12.7109375" style="1" customWidth="1"/>
    <col min="4129" max="4129" width="0.28515625" style="1" customWidth="1"/>
    <col min="4130" max="4130" width="10.28515625" style="1" bestFit="1" customWidth="1"/>
    <col min="4131" max="4131" width="0.28515625" style="1" customWidth="1"/>
    <col min="4132" max="4132" width="3.7109375" style="1" customWidth="1"/>
    <col min="4133" max="4133" width="0.28515625" style="1" customWidth="1"/>
    <col min="4134" max="4134" width="12" style="1" bestFit="1" customWidth="1"/>
    <col min="4135" max="4135" width="2.28515625" style="1" customWidth="1"/>
    <col min="4136" max="4371" width="8.7109375" style="1"/>
    <col min="4372" max="4372" width="10.7109375" style="1" customWidth="1"/>
    <col min="4373" max="4373" width="5" style="1" bestFit="1" customWidth="1"/>
    <col min="4374" max="4374" width="0.28515625" style="1" customWidth="1"/>
    <col min="4375" max="4375" width="12.7109375" style="1" customWidth="1"/>
    <col min="4376" max="4376" width="0.28515625" style="1" customWidth="1"/>
    <col min="4377" max="4377" width="15.7109375" style="1" customWidth="1"/>
    <col min="4378" max="4378" width="0.28515625" style="1" customWidth="1"/>
    <col min="4379" max="4379" width="12.7109375" style="1" customWidth="1"/>
    <col min="4380" max="4380" width="0.28515625" style="1" customWidth="1"/>
    <col min="4381" max="4381" width="12.7109375" style="1" customWidth="1"/>
    <col min="4382" max="4382" width="3.7109375" style="1" customWidth="1"/>
    <col min="4383" max="4383" width="0.28515625" style="1" customWidth="1"/>
    <col min="4384" max="4384" width="12.7109375" style="1" customWidth="1"/>
    <col min="4385" max="4385" width="0.28515625" style="1" customWidth="1"/>
    <col min="4386" max="4386" width="10.28515625" style="1" bestFit="1" customWidth="1"/>
    <col min="4387" max="4387" width="0.28515625" style="1" customWidth="1"/>
    <col min="4388" max="4388" width="3.7109375" style="1" customWidth="1"/>
    <col min="4389" max="4389" width="0.28515625" style="1" customWidth="1"/>
    <col min="4390" max="4390" width="12" style="1" bestFit="1" customWidth="1"/>
    <col min="4391" max="4391" width="2.28515625" style="1" customWidth="1"/>
    <col min="4392" max="4627" width="8.7109375" style="1"/>
    <col min="4628" max="4628" width="10.7109375" style="1" customWidth="1"/>
    <col min="4629" max="4629" width="5" style="1" bestFit="1" customWidth="1"/>
    <col min="4630" max="4630" width="0.28515625" style="1" customWidth="1"/>
    <col min="4631" max="4631" width="12.7109375" style="1" customWidth="1"/>
    <col min="4632" max="4632" width="0.28515625" style="1" customWidth="1"/>
    <col min="4633" max="4633" width="15.7109375" style="1" customWidth="1"/>
    <col min="4634" max="4634" width="0.28515625" style="1" customWidth="1"/>
    <col min="4635" max="4635" width="12.7109375" style="1" customWidth="1"/>
    <col min="4636" max="4636" width="0.28515625" style="1" customWidth="1"/>
    <col min="4637" max="4637" width="12.7109375" style="1" customWidth="1"/>
    <col min="4638" max="4638" width="3.7109375" style="1" customWidth="1"/>
    <col min="4639" max="4639" width="0.28515625" style="1" customWidth="1"/>
    <col min="4640" max="4640" width="12.7109375" style="1" customWidth="1"/>
    <col min="4641" max="4641" width="0.28515625" style="1" customWidth="1"/>
    <col min="4642" max="4642" width="10.28515625" style="1" bestFit="1" customWidth="1"/>
    <col min="4643" max="4643" width="0.28515625" style="1" customWidth="1"/>
    <col min="4644" max="4644" width="3.7109375" style="1" customWidth="1"/>
    <col min="4645" max="4645" width="0.28515625" style="1" customWidth="1"/>
    <col min="4646" max="4646" width="12" style="1" bestFit="1" customWidth="1"/>
    <col min="4647" max="4647" width="2.28515625" style="1" customWidth="1"/>
    <col min="4648" max="4883" width="8.7109375" style="1"/>
    <col min="4884" max="4884" width="10.7109375" style="1" customWidth="1"/>
    <col min="4885" max="4885" width="5" style="1" bestFit="1" customWidth="1"/>
    <col min="4886" max="4886" width="0.28515625" style="1" customWidth="1"/>
    <col min="4887" max="4887" width="12.7109375" style="1" customWidth="1"/>
    <col min="4888" max="4888" width="0.28515625" style="1" customWidth="1"/>
    <col min="4889" max="4889" width="15.7109375" style="1" customWidth="1"/>
    <col min="4890" max="4890" width="0.28515625" style="1" customWidth="1"/>
    <col min="4891" max="4891" width="12.7109375" style="1" customWidth="1"/>
    <col min="4892" max="4892" width="0.28515625" style="1" customWidth="1"/>
    <col min="4893" max="4893" width="12.7109375" style="1" customWidth="1"/>
    <col min="4894" max="4894" width="3.7109375" style="1" customWidth="1"/>
    <col min="4895" max="4895" width="0.28515625" style="1" customWidth="1"/>
    <col min="4896" max="4896" width="12.7109375" style="1" customWidth="1"/>
    <col min="4897" max="4897" width="0.28515625" style="1" customWidth="1"/>
    <col min="4898" max="4898" width="10.28515625" style="1" bestFit="1" customWidth="1"/>
    <col min="4899" max="4899" width="0.28515625" style="1" customWidth="1"/>
    <col min="4900" max="4900" width="3.7109375" style="1" customWidth="1"/>
    <col min="4901" max="4901" width="0.28515625" style="1" customWidth="1"/>
    <col min="4902" max="4902" width="12" style="1" bestFit="1" customWidth="1"/>
    <col min="4903" max="4903" width="2.28515625" style="1" customWidth="1"/>
    <col min="4904" max="5139" width="8.7109375" style="1"/>
    <col min="5140" max="5140" width="10.7109375" style="1" customWidth="1"/>
    <col min="5141" max="5141" width="5" style="1" bestFit="1" customWidth="1"/>
    <col min="5142" max="5142" width="0.28515625" style="1" customWidth="1"/>
    <col min="5143" max="5143" width="12.7109375" style="1" customWidth="1"/>
    <col min="5144" max="5144" width="0.28515625" style="1" customWidth="1"/>
    <col min="5145" max="5145" width="15.7109375" style="1" customWidth="1"/>
    <col min="5146" max="5146" width="0.28515625" style="1" customWidth="1"/>
    <col min="5147" max="5147" width="12.7109375" style="1" customWidth="1"/>
    <col min="5148" max="5148" width="0.28515625" style="1" customWidth="1"/>
    <col min="5149" max="5149" width="12.7109375" style="1" customWidth="1"/>
    <col min="5150" max="5150" width="3.7109375" style="1" customWidth="1"/>
    <col min="5151" max="5151" width="0.28515625" style="1" customWidth="1"/>
    <col min="5152" max="5152" width="12.7109375" style="1" customWidth="1"/>
    <col min="5153" max="5153" width="0.28515625" style="1" customWidth="1"/>
    <col min="5154" max="5154" width="10.28515625" style="1" bestFit="1" customWidth="1"/>
    <col min="5155" max="5155" width="0.28515625" style="1" customWidth="1"/>
    <col min="5156" max="5156" width="3.7109375" style="1" customWidth="1"/>
    <col min="5157" max="5157" width="0.28515625" style="1" customWidth="1"/>
    <col min="5158" max="5158" width="12" style="1" bestFit="1" customWidth="1"/>
    <col min="5159" max="5159" width="2.28515625" style="1" customWidth="1"/>
    <col min="5160" max="5395" width="8.7109375" style="1"/>
    <col min="5396" max="5396" width="10.7109375" style="1" customWidth="1"/>
    <col min="5397" max="5397" width="5" style="1" bestFit="1" customWidth="1"/>
    <col min="5398" max="5398" width="0.28515625" style="1" customWidth="1"/>
    <col min="5399" max="5399" width="12.7109375" style="1" customWidth="1"/>
    <col min="5400" max="5400" width="0.28515625" style="1" customWidth="1"/>
    <col min="5401" max="5401" width="15.7109375" style="1" customWidth="1"/>
    <col min="5402" max="5402" width="0.28515625" style="1" customWidth="1"/>
    <col min="5403" max="5403" width="12.7109375" style="1" customWidth="1"/>
    <col min="5404" max="5404" width="0.28515625" style="1" customWidth="1"/>
    <col min="5405" max="5405" width="12.7109375" style="1" customWidth="1"/>
    <col min="5406" max="5406" width="3.7109375" style="1" customWidth="1"/>
    <col min="5407" max="5407" width="0.28515625" style="1" customWidth="1"/>
    <col min="5408" max="5408" width="12.7109375" style="1" customWidth="1"/>
    <col min="5409" max="5409" width="0.28515625" style="1" customWidth="1"/>
    <col min="5410" max="5410" width="10.28515625" style="1" bestFit="1" customWidth="1"/>
    <col min="5411" max="5411" width="0.28515625" style="1" customWidth="1"/>
    <col min="5412" max="5412" width="3.7109375" style="1" customWidth="1"/>
    <col min="5413" max="5413" width="0.28515625" style="1" customWidth="1"/>
    <col min="5414" max="5414" width="12" style="1" bestFit="1" customWidth="1"/>
    <col min="5415" max="5415" width="2.28515625" style="1" customWidth="1"/>
    <col min="5416" max="5651" width="8.7109375" style="1"/>
    <col min="5652" max="5652" width="10.7109375" style="1" customWidth="1"/>
    <col min="5653" max="5653" width="5" style="1" bestFit="1" customWidth="1"/>
    <col min="5654" max="5654" width="0.28515625" style="1" customWidth="1"/>
    <col min="5655" max="5655" width="12.7109375" style="1" customWidth="1"/>
    <col min="5656" max="5656" width="0.28515625" style="1" customWidth="1"/>
    <col min="5657" max="5657" width="15.7109375" style="1" customWidth="1"/>
    <col min="5658" max="5658" width="0.28515625" style="1" customWidth="1"/>
    <col min="5659" max="5659" width="12.7109375" style="1" customWidth="1"/>
    <col min="5660" max="5660" width="0.28515625" style="1" customWidth="1"/>
    <col min="5661" max="5661" width="12.7109375" style="1" customWidth="1"/>
    <col min="5662" max="5662" width="3.7109375" style="1" customWidth="1"/>
    <col min="5663" max="5663" width="0.28515625" style="1" customWidth="1"/>
    <col min="5664" max="5664" width="12.7109375" style="1" customWidth="1"/>
    <col min="5665" max="5665" width="0.28515625" style="1" customWidth="1"/>
    <col min="5666" max="5666" width="10.28515625" style="1" bestFit="1" customWidth="1"/>
    <col min="5667" max="5667" width="0.28515625" style="1" customWidth="1"/>
    <col min="5668" max="5668" width="3.7109375" style="1" customWidth="1"/>
    <col min="5669" max="5669" width="0.28515625" style="1" customWidth="1"/>
    <col min="5670" max="5670" width="12" style="1" bestFit="1" customWidth="1"/>
    <col min="5671" max="5671" width="2.28515625" style="1" customWidth="1"/>
    <col min="5672" max="5907" width="8.7109375" style="1"/>
    <col min="5908" max="5908" width="10.7109375" style="1" customWidth="1"/>
    <col min="5909" max="5909" width="5" style="1" bestFit="1" customWidth="1"/>
    <col min="5910" max="5910" width="0.28515625" style="1" customWidth="1"/>
    <col min="5911" max="5911" width="12.7109375" style="1" customWidth="1"/>
    <col min="5912" max="5912" width="0.28515625" style="1" customWidth="1"/>
    <col min="5913" max="5913" width="15.7109375" style="1" customWidth="1"/>
    <col min="5914" max="5914" width="0.28515625" style="1" customWidth="1"/>
    <col min="5915" max="5915" width="12.7109375" style="1" customWidth="1"/>
    <col min="5916" max="5916" width="0.28515625" style="1" customWidth="1"/>
    <col min="5917" max="5917" width="12.7109375" style="1" customWidth="1"/>
    <col min="5918" max="5918" width="3.7109375" style="1" customWidth="1"/>
    <col min="5919" max="5919" width="0.28515625" style="1" customWidth="1"/>
    <col min="5920" max="5920" width="12.7109375" style="1" customWidth="1"/>
    <col min="5921" max="5921" width="0.28515625" style="1" customWidth="1"/>
    <col min="5922" max="5922" width="10.28515625" style="1" bestFit="1" customWidth="1"/>
    <col min="5923" max="5923" width="0.28515625" style="1" customWidth="1"/>
    <col min="5924" max="5924" width="3.7109375" style="1" customWidth="1"/>
    <col min="5925" max="5925" width="0.28515625" style="1" customWidth="1"/>
    <col min="5926" max="5926" width="12" style="1" bestFit="1" customWidth="1"/>
    <col min="5927" max="5927" width="2.28515625" style="1" customWidth="1"/>
    <col min="5928" max="6163" width="8.7109375" style="1"/>
    <col min="6164" max="6164" width="10.7109375" style="1" customWidth="1"/>
    <col min="6165" max="6165" width="5" style="1" bestFit="1" customWidth="1"/>
    <col min="6166" max="6166" width="0.28515625" style="1" customWidth="1"/>
    <col min="6167" max="6167" width="12.7109375" style="1" customWidth="1"/>
    <col min="6168" max="6168" width="0.28515625" style="1" customWidth="1"/>
    <col min="6169" max="6169" width="15.7109375" style="1" customWidth="1"/>
    <col min="6170" max="6170" width="0.28515625" style="1" customWidth="1"/>
    <col min="6171" max="6171" width="12.7109375" style="1" customWidth="1"/>
    <col min="6172" max="6172" width="0.28515625" style="1" customWidth="1"/>
    <col min="6173" max="6173" width="12.7109375" style="1" customWidth="1"/>
    <col min="6174" max="6174" width="3.7109375" style="1" customWidth="1"/>
    <col min="6175" max="6175" width="0.28515625" style="1" customWidth="1"/>
    <col min="6176" max="6176" width="12.7109375" style="1" customWidth="1"/>
    <col min="6177" max="6177" width="0.28515625" style="1" customWidth="1"/>
    <col min="6178" max="6178" width="10.28515625" style="1" bestFit="1" customWidth="1"/>
    <col min="6179" max="6179" width="0.28515625" style="1" customWidth="1"/>
    <col min="6180" max="6180" width="3.7109375" style="1" customWidth="1"/>
    <col min="6181" max="6181" width="0.28515625" style="1" customWidth="1"/>
    <col min="6182" max="6182" width="12" style="1" bestFit="1" customWidth="1"/>
    <col min="6183" max="6183" width="2.28515625" style="1" customWidth="1"/>
    <col min="6184" max="6419" width="8.7109375" style="1"/>
    <col min="6420" max="6420" width="10.7109375" style="1" customWidth="1"/>
    <col min="6421" max="6421" width="5" style="1" bestFit="1" customWidth="1"/>
    <col min="6422" max="6422" width="0.28515625" style="1" customWidth="1"/>
    <col min="6423" max="6423" width="12.7109375" style="1" customWidth="1"/>
    <col min="6424" max="6424" width="0.28515625" style="1" customWidth="1"/>
    <col min="6425" max="6425" width="15.7109375" style="1" customWidth="1"/>
    <col min="6426" max="6426" width="0.28515625" style="1" customWidth="1"/>
    <col min="6427" max="6427" width="12.7109375" style="1" customWidth="1"/>
    <col min="6428" max="6428" width="0.28515625" style="1" customWidth="1"/>
    <col min="6429" max="6429" width="12.7109375" style="1" customWidth="1"/>
    <col min="6430" max="6430" width="3.7109375" style="1" customWidth="1"/>
    <col min="6431" max="6431" width="0.28515625" style="1" customWidth="1"/>
    <col min="6432" max="6432" width="12.7109375" style="1" customWidth="1"/>
    <col min="6433" max="6433" width="0.28515625" style="1" customWidth="1"/>
    <col min="6434" max="6434" width="10.28515625" style="1" bestFit="1" customWidth="1"/>
    <col min="6435" max="6435" width="0.28515625" style="1" customWidth="1"/>
    <col min="6436" max="6436" width="3.7109375" style="1" customWidth="1"/>
    <col min="6437" max="6437" width="0.28515625" style="1" customWidth="1"/>
    <col min="6438" max="6438" width="12" style="1" bestFit="1" customWidth="1"/>
    <col min="6439" max="6439" width="2.28515625" style="1" customWidth="1"/>
    <col min="6440" max="6675" width="8.7109375" style="1"/>
    <col min="6676" max="6676" width="10.7109375" style="1" customWidth="1"/>
    <col min="6677" max="6677" width="5" style="1" bestFit="1" customWidth="1"/>
    <col min="6678" max="6678" width="0.28515625" style="1" customWidth="1"/>
    <col min="6679" max="6679" width="12.7109375" style="1" customWidth="1"/>
    <col min="6680" max="6680" width="0.28515625" style="1" customWidth="1"/>
    <col min="6681" max="6681" width="15.7109375" style="1" customWidth="1"/>
    <col min="6682" max="6682" width="0.28515625" style="1" customWidth="1"/>
    <col min="6683" max="6683" width="12.7109375" style="1" customWidth="1"/>
    <col min="6684" max="6684" width="0.28515625" style="1" customWidth="1"/>
    <col min="6685" max="6685" width="12.7109375" style="1" customWidth="1"/>
    <col min="6686" max="6686" width="3.7109375" style="1" customWidth="1"/>
    <col min="6687" max="6687" width="0.28515625" style="1" customWidth="1"/>
    <col min="6688" max="6688" width="12.7109375" style="1" customWidth="1"/>
    <col min="6689" max="6689" width="0.28515625" style="1" customWidth="1"/>
    <col min="6690" max="6690" width="10.28515625" style="1" bestFit="1" customWidth="1"/>
    <col min="6691" max="6691" width="0.28515625" style="1" customWidth="1"/>
    <col min="6692" max="6692" width="3.7109375" style="1" customWidth="1"/>
    <col min="6693" max="6693" width="0.28515625" style="1" customWidth="1"/>
    <col min="6694" max="6694" width="12" style="1" bestFit="1" customWidth="1"/>
    <col min="6695" max="6695" width="2.28515625" style="1" customWidth="1"/>
    <col min="6696" max="6931" width="8.7109375" style="1"/>
    <col min="6932" max="6932" width="10.7109375" style="1" customWidth="1"/>
    <col min="6933" max="6933" width="5" style="1" bestFit="1" customWidth="1"/>
    <col min="6934" max="6934" width="0.28515625" style="1" customWidth="1"/>
    <col min="6935" max="6935" width="12.7109375" style="1" customWidth="1"/>
    <col min="6936" max="6936" width="0.28515625" style="1" customWidth="1"/>
    <col min="6937" max="6937" width="15.7109375" style="1" customWidth="1"/>
    <col min="6938" max="6938" width="0.28515625" style="1" customWidth="1"/>
    <col min="6939" max="6939" width="12.7109375" style="1" customWidth="1"/>
    <col min="6940" max="6940" width="0.28515625" style="1" customWidth="1"/>
    <col min="6941" max="6941" width="12.7109375" style="1" customWidth="1"/>
    <col min="6942" max="6942" width="3.7109375" style="1" customWidth="1"/>
    <col min="6943" max="6943" width="0.28515625" style="1" customWidth="1"/>
    <col min="6944" max="6944" width="12.7109375" style="1" customWidth="1"/>
    <col min="6945" max="6945" width="0.28515625" style="1" customWidth="1"/>
    <col min="6946" max="6946" width="10.28515625" style="1" bestFit="1" customWidth="1"/>
    <col min="6947" max="6947" width="0.28515625" style="1" customWidth="1"/>
    <col min="6948" max="6948" width="3.7109375" style="1" customWidth="1"/>
    <col min="6949" max="6949" width="0.28515625" style="1" customWidth="1"/>
    <col min="6950" max="6950" width="12" style="1" bestFit="1" customWidth="1"/>
    <col min="6951" max="6951" width="2.28515625" style="1" customWidth="1"/>
    <col min="6952" max="7187" width="8.7109375" style="1"/>
    <col min="7188" max="7188" width="10.7109375" style="1" customWidth="1"/>
    <col min="7189" max="7189" width="5" style="1" bestFit="1" customWidth="1"/>
    <col min="7190" max="7190" width="0.28515625" style="1" customWidth="1"/>
    <col min="7191" max="7191" width="12.7109375" style="1" customWidth="1"/>
    <col min="7192" max="7192" width="0.28515625" style="1" customWidth="1"/>
    <col min="7193" max="7193" width="15.7109375" style="1" customWidth="1"/>
    <col min="7194" max="7194" width="0.28515625" style="1" customWidth="1"/>
    <col min="7195" max="7195" width="12.7109375" style="1" customWidth="1"/>
    <col min="7196" max="7196" width="0.28515625" style="1" customWidth="1"/>
    <col min="7197" max="7197" width="12.7109375" style="1" customWidth="1"/>
    <col min="7198" max="7198" width="3.7109375" style="1" customWidth="1"/>
    <col min="7199" max="7199" width="0.28515625" style="1" customWidth="1"/>
    <col min="7200" max="7200" width="12.7109375" style="1" customWidth="1"/>
    <col min="7201" max="7201" width="0.28515625" style="1" customWidth="1"/>
    <col min="7202" max="7202" width="10.28515625" style="1" bestFit="1" customWidth="1"/>
    <col min="7203" max="7203" width="0.28515625" style="1" customWidth="1"/>
    <col min="7204" max="7204" width="3.7109375" style="1" customWidth="1"/>
    <col min="7205" max="7205" width="0.28515625" style="1" customWidth="1"/>
    <col min="7206" max="7206" width="12" style="1" bestFit="1" customWidth="1"/>
    <col min="7207" max="7207" width="2.28515625" style="1" customWidth="1"/>
    <col min="7208" max="7443" width="8.7109375" style="1"/>
    <col min="7444" max="7444" width="10.7109375" style="1" customWidth="1"/>
    <col min="7445" max="7445" width="5" style="1" bestFit="1" customWidth="1"/>
    <col min="7446" max="7446" width="0.28515625" style="1" customWidth="1"/>
    <col min="7447" max="7447" width="12.7109375" style="1" customWidth="1"/>
    <col min="7448" max="7448" width="0.28515625" style="1" customWidth="1"/>
    <col min="7449" max="7449" width="15.7109375" style="1" customWidth="1"/>
    <col min="7450" max="7450" width="0.28515625" style="1" customWidth="1"/>
    <col min="7451" max="7451" width="12.7109375" style="1" customWidth="1"/>
    <col min="7452" max="7452" width="0.28515625" style="1" customWidth="1"/>
    <col min="7453" max="7453" width="12.7109375" style="1" customWidth="1"/>
    <col min="7454" max="7454" width="3.7109375" style="1" customWidth="1"/>
    <col min="7455" max="7455" width="0.28515625" style="1" customWidth="1"/>
    <col min="7456" max="7456" width="12.7109375" style="1" customWidth="1"/>
    <col min="7457" max="7457" width="0.28515625" style="1" customWidth="1"/>
    <col min="7458" max="7458" width="10.28515625" style="1" bestFit="1" customWidth="1"/>
    <col min="7459" max="7459" width="0.28515625" style="1" customWidth="1"/>
    <col min="7460" max="7460" width="3.7109375" style="1" customWidth="1"/>
    <col min="7461" max="7461" width="0.28515625" style="1" customWidth="1"/>
    <col min="7462" max="7462" width="12" style="1" bestFit="1" customWidth="1"/>
    <col min="7463" max="7463" width="2.28515625" style="1" customWidth="1"/>
    <col min="7464" max="7699" width="8.7109375" style="1"/>
    <col min="7700" max="7700" width="10.7109375" style="1" customWidth="1"/>
    <col min="7701" max="7701" width="5" style="1" bestFit="1" customWidth="1"/>
    <col min="7702" max="7702" width="0.28515625" style="1" customWidth="1"/>
    <col min="7703" max="7703" width="12.7109375" style="1" customWidth="1"/>
    <col min="7704" max="7704" width="0.28515625" style="1" customWidth="1"/>
    <col min="7705" max="7705" width="15.7109375" style="1" customWidth="1"/>
    <col min="7706" max="7706" width="0.28515625" style="1" customWidth="1"/>
    <col min="7707" max="7707" width="12.7109375" style="1" customWidth="1"/>
    <col min="7708" max="7708" width="0.28515625" style="1" customWidth="1"/>
    <col min="7709" max="7709" width="12.7109375" style="1" customWidth="1"/>
    <col min="7710" max="7710" width="3.7109375" style="1" customWidth="1"/>
    <col min="7711" max="7711" width="0.28515625" style="1" customWidth="1"/>
    <col min="7712" max="7712" width="12.7109375" style="1" customWidth="1"/>
    <col min="7713" max="7713" width="0.28515625" style="1" customWidth="1"/>
    <col min="7714" max="7714" width="10.28515625" style="1" bestFit="1" customWidth="1"/>
    <col min="7715" max="7715" width="0.28515625" style="1" customWidth="1"/>
    <col min="7716" max="7716" width="3.7109375" style="1" customWidth="1"/>
    <col min="7717" max="7717" width="0.28515625" style="1" customWidth="1"/>
    <col min="7718" max="7718" width="12" style="1" bestFit="1" customWidth="1"/>
    <col min="7719" max="7719" width="2.28515625" style="1" customWidth="1"/>
    <col min="7720" max="7955" width="8.7109375" style="1"/>
    <col min="7956" max="7956" width="10.7109375" style="1" customWidth="1"/>
    <col min="7957" max="7957" width="5" style="1" bestFit="1" customWidth="1"/>
    <col min="7958" max="7958" width="0.28515625" style="1" customWidth="1"/>
    <col min="7959" max="7959" width="12.7109375" style="1" customWidth="1"/>
    <col min="7960" max="7960" width="0.28515625" style="1" customWidth="1"/>
    <col min="7961" max="7961" width="15.7109375" style="1" customWidth="1"/>
    <col min="7962" max="7962" width="0.28515625" style="1" customWidth="1"/>
    <col min="7963" max="7963" width="12.7109375" style="1" customWidth="1"/>
    <col min="7964" max="7964" width="0.28515625" style="1" customWidth="1"/>
    <col min="7965" max="7965" width="12.7109375" style="1" customWidth="1"/>
    <col min="7966" max="7966" width="3.7109375" style="1" customWidth="1"/>
    <col min="7967" max="7967" width="0.28515625" style="1" customWidth="1"/>
    <col min="7968" max="7968" width="12.7109375" style="1" customWidth="1"/>
    <col min="7969" max="7969" width="0.28515625" style="1" customWidth="1"/>
    <col min="7970" max="7970" width="10.28515625" style="1" bestFit="1" customWidth="1"/>
    <col min="7971" max="7971" width="0.28515625" style="1" customWidth="1"/>
    <col min="7972" max="7972" width="3.7109375" style="1" customWidth="1"/>
    <col min="7973" max="7973" width="0.28515625" style="1" customWidth="1"/>
    <col min="7974" max="7974" width="12" style="1" bestFit="1" customWidth="1"/>
    <col min="7975" max="7975" width="2.28515625" style="1" customWidth="1"/>
    <col min="7976" max="8211" width="8.7109375" style="1"/>
    <col min="8212" max="8212" width="10.7109375" style="1" customWidth="1"/>
    <col min="8213" max="8213" width="5" style="1" bestFit="1" customWidth="1"/>
    <col min="8214" max="8214" width="0.28515625" style="1" customWidth="1"/>
    <col min="8215" max="8215" width="12.7109375" style="1" customWidth="1"/>
    <col min="8216" max="8216" width="0.28515625" style="1" customWidth="1"/>
    <col min="8217" max="8217" width="15.7109375" style="1" customWidth="1"/>
    <col min="8218" max="8218" width="0.28515625" style="1" customWidth="1"/>
    <col min="8219" max="8219" width="12.7109375" style="1" customWidth="1"/>
    <col min="8220" max="8220" width="0.28515625" style="1" customWidth="1"/>
    <col min="8221" max="8221" width="12.7109375" style="1" customWidth="1"/>
    <col min="8222" max="8222" width="3.7109375" style="1" customWidth="1"/>
    <col min="8223" max="8223" width="0.28515625" style="1" customWidth="1"/>
    <col min="8224" max="8224" width="12.7109375" style="1" customWidth="1"/>
    <col min="8225" max="8225" width="0.28515625" style="1" customWidth="1"/>
    <col min="8226" max="8226" width="10.28515625" style="1" bestFit="1" customWidth="1"/>
    <col min="8227" max="8227" width="0.28515625" style="1" customWidth="1"/>
    <col min="8228" max="8228" width="3.7109375" style="1" customWidth="1"/>
    <col min="8229" max="8229" width="0.28515625" style="1" customWidth="1"/>
    <col min="8230" max="8230" width="12" style="1" bestFit="1" customWidth="1"/>
    <col min="8231" max="8231" width="2.28515625" style="1" customWidth="1"/>
    <col min="8232" max="8467" width="8.7109375" style="1"/>
    <col min="8468" max="8468" width="10.7109375" style="1" customWidth="1"/>
    <col min="8469" max="8469" width="5" style="1" bestFit="1" customWidth="1"/>
    <col min="8470" max="8470" width="0.28515625" style="1" customWidth="1"/>
    <col min="8471" max="8471" width="12.7109375" style="1" customWidth="1"/>
    <col min="8472" max="8472" width="0.28515625" style="1" customWidth="1"/>
    <col min="8473" max="8473" width="15.7109375" style="1" customWidth="1"/>
    <col min="8474" max="8474" width="0.28515625" style="1" customWidth="1"/>
    <col min="8475" max="8475" width="12.7109375" style="1" customWidth="1"/>
    <col min="8476" max="8476" width="0.28515625" style="1" customWidth="1"/>
    <col min="8477" max="8477" width="12.7109375" style="1" customWidth="1"/>
    <col min="8478" max="8478" width="3.7109375" style="1" customWidth="1"/>
    <col min="8479" max="8479" width="0.28515625" style="1" customWidth="1"/>
    <col min="8480" max="8480" width="12.7109375" style="1" customWidth="1"/>
    <col min="8481" max="8481" width="0.28515625" style="1" customWidth="1"/>
    <col min="8482" max="8482" width="10.28515625" style="1" bestFit="1" customWidth="1"/>
    <col min="8483" max="8483" width="0.28515625" style="1" customWidth="1"/>
    <col min="8484" max="8484" width="3.7109375" style="1" customWidth="1"/>
    <col min="8485" max="8485" width="0.28515625" style="1" customWidth="1"/>
    <col min="8486" max="8486" width="12" style="1" bestFit="1" customWidth="1"/>
    <col min="8487" max="8487" width="2.28515625" style="1" customWidth="1"/>
    <col min="8488" max="8723" width="8.7109375" style="1"/>
    <col min="8724" max="8724" width="10.7109375" style="1" customWidth="1"/>
    <col min="8725" max="8725" width="5" style="1" bestFit="1" customWidth="1"/>
    <col min="8726" max="8726" width="0.28515625" style="1" customWidth="1"/>
    <col min="8727" max="8727" width="12.7109375" style="1" customWidth="1"/>
    <col min="8728" max="8728" width="0.28515625" style="1" customWidth="1"/>
    <col min="8729" max="8729" width="15.7109375" style="1" customWidth="1"/>
    <col min="8730" max="8730" width="0.28515625" style="1" customWidth="1"/>
    <col min="8731" max="8731" width="12.7109375" style="1" customWidth="1"/>
    <col min="8732" max="8732" width="0.28515625" style="1" customWidth="1"/>
    <col min="8733" max="8733" width="12.7109375" style="1" customWidth="1"/>
    <col min="8734" max="8734" width="3.7109375" style="1" customWidth="1"/>
    <col min="8735" max="8735" width="0.28515625" style="1" customWidth="1"/>
    <col min="8736" max="8736" width="12.7109375" style="1" customWidth="1"/>
    <col min="8737" max="8737" width="0.28515625" style="1" customWidth="1"/>
    <col min="8738" max="8738" width="10.28515625" style="1" bestFit="1" customWidth="1"/>
    <col min="8739" max="8739" width="0.28515625" style="1" customWidth="1"/>
    <col min="8740" max="8740" width="3.7109375" style="1" customWidth="1"/>
    <col min="8741" max="8741" width="0.28515625" style="1" customWidth="1"/>
    <col min="8742" max="8742" width="12" style="1" bestFit="1" customWidth="1"/>
    <col min="8743" max="8743" width="2.28515625" style="1" customWidth="1"/>
    <col min="8744" max="8979" width="8.7109375" style="1"/>
    <col min="8980" max="8980" width="10.7109375" style="1" customWidth="1"/>
    <col min="8981" max="8981" width="5" style="1" bestFit="1" customWidth="1"/>
    <col min="8982" max="8982" width="0.28515625" style="1" customWidth="1"/>
    <col min="8983" max="8983" width="12.7109375" style="1" customWidth="1"/>
    <col min="8984" max="8984" width="0.28515625" style="1" customWidth="1"/>
    <col min="8985" max="8985" width="15.7109375" style="1" customWidth="1"/>
    <col min="8986" max="8986" width="0.28515625" style="1" customWidth="1"/>
    <col min="8987" max="8987" width="12.7109375" style="1" customWidth="1"/>
    <col min="8988" max="8988" width="0.28515625" style="1" customWidth="1"/>
    <col min="8989" max="8989" width="12.7109375" style="1" customWidth="1"/>
    <col min="8990" max="8990" width="3.7109375" style="1" customWidth="1"/>
    <col min="8991" max="8991" width="0.28515625" style="1" customWidth="1"/>
    <col min="8992" max="8992" width="12.7109375" style="1" customWidth="1"/>
    <col min="8993" max="8993" width="0.28515625" style="1" customWidth="1"/>
    <col min="8994" max="8994" width="10.28515625" style="1" bestFit="1" customWidth="1"/>
    <col min="8995" max="8995" width="0.28515625" style="1" customWidth="1"/>
    <col min="8996" max="8996" width="3.7109375" style="1" customWidth="1"/>
    <col min="8997" max="8997" width="0.28515625" style="1" customWidth="1"/>
    <col min="8998" max="8998" width="12" style="1" bestFit="1" customWidth="1"/>
    <col min="8999" max="8999" width="2.28515625" style="1" customWidth="1"/>
    <col min="9000" max="9235" width="8.7109375" style="1"/>
    <col min="9236" max="9236" width="10.7109375" style="1" customWidth="1"/>
    <col min="9237" max="9237" width="5" style="1" bestFit="1" customWidth="1"/>
    <col min="9238" max="9238" width="0.28515625" style="1" customWidth="1"/>
    <col min="9239" max="9239" width="12.7109375" style="1" customWidth="1"/>
    <col min="9240" max="9240" width="0.28515625" style="1" customWidth="1"/>
    <col min="9241" max="9241" width="15.7109375" style="1" customWidth="1"/>
    <col min="9242" max="9242" width="0.28515625" style="1" customWidth="1"/>
    <col min="9243" max="9243" width="12.7109375" style="1" customWidth="1"/>
    <col min="9244" max="9244" width="0.28515625" style="1" customWidth="1"/>
    <col min="9245" max="9245" width="12.7109375" style="1" customWidth="1"/>
    <col min="9246" max="9246" width="3.7109375" style="1" customWidth="1"/>
    <col min="9247" max="9247" width="0.28515625" style="1" customWidth="1"/>
    <col min="9248" max="9248" width="12.7109375" style="1" customWidth="1"/>
    <col min="9249" max="9249" width="0.28515625" style="1" customWidth="1"/>
    <col min="9250" max="9250" width="10.28515625" style="1" bestFit="1" customWidth="1"/>
    <col min="9251" max="9251" width="0.28515625" style="1" customWidth="1"/>
    <col min="9252" max="9252" width="3.7109375" style="1" customWidth="1"/>
    <col min="9253" max="9253" width="0.28515625" style="1" customWidth="1"/>
    <col min="9254" max="9254" width="12" style="1" bestFit="1" customWidth="1"/>
    <col min="9255" max="9255" width="2.28515625" style="1" customWidth="1"/>
    <col min="9256" max="9491" width="8.7109375" style="1"/>
    <col min="9492" max="9492" width="10.7109375" style="1" customWidth="1"/>
    <col min="9493" max="9493" width="5" style="1" bestFit="1" customWidth="1"/>
    <col min="9494" max="9494" width="0.28515625" style="1" customWidth="1"/>
    <col min="9495" max="9495" width="12.7109375" style="1" customWidth="1"/>
    <col min="9496" max="9496" width="0.28515625" style="1" customWidth="1"/>
    <col min="9497" max="9497" width="15.7109375" style="1" customWidth="1"/>
    <col min="9498" max="9498" width="0.28515625" style="1" customWidth="1"/>
    <col min="9499" max="9499" width="12.7109375" style="1" customWidth="1"/>
    <col min="9500" max="9500" width="0.28515625" style="1" customWidth="1"/>
    <col min="9501" max="9501" width="12.7109375" style="1" customWidth="1"/>
    <col min="9502" max="9502" width="3.7109375" style="1" customWidth="1"/>
    <col min="9503" max="9503" width="0.28515625" style="1" customWidth="1"/>
    <col min="9504" max="9504" width="12.7109375" style="1" customWidth="1"/>
    <col min="9505" max="9505" width="0.28515625" style="1" customWidth="1"/>
    <col min="9506" max="9506" width="10.28515625" style="1" bestFit="1" customWidth="1"/>
    <col min="9507" max="9507" width="0.28515625" style="1" customWidth="1"/>
    <col min="9508" max="9508" width="3.7109375" style="1" customWidth="1"/>
    <col min="9509" max="9509" width="0.28515625" style="1" customWidth="1"/>
    <col min="9510" max="9510" width="12" style="1" bestFit="1" customWidth="1"/>
    <col min="9511" max="9511" width="2.28515625" style="1" customWidth="1"/>
    <col min="9512" max="9747" width="8.7109375" style="1"/>
    <col min="9748" max="9748" width="10.7109375" style="1" customWidth="1"/>
    <col min="9749" max="9749" width="5" style="1" bestFit="1" customWidth="1"/>
    <col min="9750" max="9750" width="0.28515625" style="1" customWidth="1"/>
    <col min="9751" max="9751" width="12.7109375" style="1" customWidth="1"/>
    <col min="9752" max="9752" width="0.28515625" style="1" customWidth="1"/>
    <col min="9753" max="9753" width="15.7109375" style="1" customWidth="1"/>
    <col min="9754" max="9754" width="0.28515625" style="1" customWidth="1"/>
    <col min="9755" max="9755" width="12.7109375" style="1" customWidth="1"/>
    <col min="9756" max="9756" width="0.28515625" style="1" customWidth="1"/>
    <col min="9757" max="9757" width="12.7109375" style="1" customWidth="1"/>
    <col min="9758" max="9758" width="3.7109375" style="1" customWidth="1"/>
    <col min="9759" max="9759" width="0.28515625" style="1" customWidth="1"/>
    <col min="9760" max="9760" width="12.7109375" style="1" customWidth="1"/>
    <col min="9761" max="9761" width="0.28515625" style="1" customWidth="1"/>
    <col min="9762" max="9762" width="10.28515625" style="1" bestFit="1" customWidth="1"/>
    <col min="9763" max="9763" width="0.28515625" style="1" customWidth="1"/>
    <col min="9764" max="9764" width="3.7109375" style="1" customWidth="1"/>
    <col min="9765" max="9765" width="0.28515625" style="1" customWidth="1"/>
    <col min="9766" max="9766" width="12" style="1" bestFit="1" customWidth="1"/>
    <col min="9767" max="9767" width="2.28515625" style="1" customWidth="1"/>
    <col min="9768" max="10003" width="8.7109375" style="1"/>
    <col min="10004" max="10004" width="10.7109375" style="1" customWidth="1"/>
    <col min="10005" max="10005" width="5" style="1" bestFit="1" customWidth="1"/>
    <col min="10006" max="10006" width="0.28515625" style="1" customWidth="1"/>
    <col min="10007" max="10007" width="12.7109375" style="1" customWidth="1"/>
    <col min="10008" max="10008" width="0.28515625" style="1" customWidth="1"/>
    <col min="10009" max="10009" width="15.7109375" style="1" customWidth="1"/>
    <col min="10010" max="10010" width="0.28515625" style="1" customWidth="1"/>
    <col min="10011" max="10011" width="12.7109375" style="1" customWidth="1"/>
    <col min="10012" max="10012" width="0.28515625" style="1" customWidth="1"/>
    <col min="10013" max="10013" width="12.7109375" style="1" customWidth="1"/>
    <col min="10014" max="10014" width="3.7109375" style="1" customWidth="1"/>
    <col min="10015" max="10015" width="0.28515625" style="1" customWidth="1"/>
    <col min="10016" max="10016" width="12.7109375" style="1" customWidth="1"/>
    <col min="10017" max="10017" width="0.28515625" style="1" customWidth="1"/>
    <col min="10018" max="10018" width="10.28515625" style="1" bestFit="1" customWidth="1"/>
    <col min="10019" max="10019" width="0.28515625" style="1" customWidth="1"/>
    <col min="10020" max="10020" width="3.7109375" style="1" customWidth="1"/>
    <col min="10021" max="10021" width="0.28515625" style="1" customWidth="1"/>
    <col min="10022" max="10022" width="12" style="1" bestFit="1" customWidth="1"/>
    <col min="10023" max="10023" width="2.28515625" style="1" customWidth="1"/>
    <col min="10024" max="10259" width="8.7109375" style="1"/>
    <col min="10260" max="10260" width="10.7109375" style="1" customWidth="1"/>
    <col min="10261" max="10261" width="5" style="1" bestFit="1" customWidth="1"/>
    <col min="10262" max="10262" width="0.28515625" style="1" customWidth="1"/>
    <col min="10263" max="10263" width="12.7109375" style="1" customWidth="1"/>
    <col min="10264" max="10264" width="0.28515625" style="1" customWidth="1"/>
    <col min="10265" max="10265" width="15.7109375" style="1" customWidth="1"/>
    <col min="10266" max="10266" width="0.28515625" style="1" customWidth="1"/>
    <col min="10267" max="10267" width="12.7109375" style="1" customWidth="1"/>
    <col min="10268" max="10268" width="0.28515625" style="1" customWidth="1"/>
    <col min="10269" max="10269" width="12.7109375" style="1" customWidth="1"/>
    <col min="10270" max="10270" width="3.7109375" style="1" customWidth="1"/>
    <col min="10271" max="10271" width="0.28515625" style="1" customWidth="1"/>
    <col min="10272" max="10272" width="12.7109375" style="1" customWidth="1"/>
    <col min="10273" max="10273" width="0.28515625" style="1" customWidth="1"/>
    <col min="10274" max="10274" width="10.28515625" style="1" bestFit="1" customWidth="1"/>
    <col min="10275" max="10275" width="0.28515625" style="1" customWidth="1"/>
    <col min="10276" max="10276" width="3.7109375" style="1" customWidth="1"/>
    <col min="10277" max="10277" width="0.28515625" style="1" customWidth="1"/>
    <col min="10278" max="10278" width="12" style="1" bestFit="1" customWidth="1"/>
    <col min="10279" max="10279" width="2.28515625" style="1" customWidth="1"/>
    <col min="10280" max="10515" width="8.7109375" style="1"/>
    <col min="10516" max="10516" width="10.7109375" style="1" customWidth="1"/>
    <col min="10517" max="10517" width="5" style="1" bestFit="1" customWidth="1"/>
    <col min="10518" max="10518" width="0.28515625" style="1" customWidth="1"/>
    <col min="10519" max="10519" width="12.7109375" style="1" customWidth="1"/>
    <col min="10520" max="10520" width="0.28515625" style="1" customWidth="1"/>
    <col min="10521" max="10521" width="15.7109375" style="1" customWidth="1"/>
    <col min="10522" max="10522" width="0.28515625" style="1" customWidth="1"/>
    <col min="10523" max="10523" width="12.7109375" style="1" customWidth="1"/>
    <col min="10524" max="10524" width="0.28515625" style="1" customWidth="1"/>
    <col min="10525" max="10525" width="12.7109375" style="1" customWidth="1"/>
    <col min="10526" max="10526" width="3.7109375" style="1" customWidth="1"/>
    <col min="10527" max="10527" width="0.28515625" style="1" customWidth="1"/>
    <col min="10528" max="10528" width="12.7109375" style="1" customWidth="1"/>
    <col min="10529" max="10529" width="0.28515625" style="1" customWidth="1"/>
    <col min="10530" max="10530" width="10.28515625" style="1" bestFit="1" customWidth="1"/>
    <col min="10531" max="10531" width="0.28515625" style="1" customWidth="1"/>
    <col min="10532" max="10532" width="3.7109375" style="1" customWidth="1"/>
    <col min="10533" max="10533" width="0.28515625" style="1" customWidth="1"/>
    <col min="10534" max="10534" width="12" style="1" bestFit="1" customWidth="1"/>
    <col min="10535" max="10535" width="2.28515625" style="1" customWidth="1"/>
    <col min="10536" max="10771" width="8.7109375" style="1"/>
    <col min="10772" max="10772" width="10.7109375" style="1" customWidth="1"/>
    <col min="10773" max="10773" width="5" style="1" bestFit="1" customWidth="1"/>
    <col min="10774" max="10774" width="0.28515625" style="1" customWidth="1"/>
    <col min="10775" max="10775" width="12.7109375" style="1" customWidth="1"/>
    <col min="10776" max="10776" width="0.28515625" style="1" customWidth="1"/>
    <col min="10777" max="10777" width="15.7109375" style="1" customWidth="1"/>
    <col min="10778" max="10778" width="0.28515625" style="1" customWidth="1"/>
    <col min="10779" max="10779" width="12.7109375" style="1" customWidth="1"/>
    <col min="10780" max="10780" width="0.28515625" style="1" customWidth="1"/>
    <col min="10781" max="10781" width="12.7109375" style="1" customWidth="1"/>
    <col min="10782" max="10782" width="3.7109375" style="1" customWidth="1"/>
    <col min="10783" max="10783" width="0.28515625" style="1" customWidth="1"/>
    <col min="10784" max="10784" width="12.7109375" style="1" customWidth="1"/>
    <col min="10785" max="10785" width="0.28515625" style="1" customWidth="1"/>
    <col min="10786" max="10786" width="10.28515625" style="1" bestFit="1" customWidth="1"/>
    <col min="10787" max="10787" width="0.28515625" style="1" customWidth="1"/>
    <col min="10788" max="10788" width="3.7109375" style="1" customWidth="1"/>
    <col min="10789" max="10789" width="0.28515625" style="1" customWidth="1"/>
    <col min="10790" max="10790" width="12" style="1" bestFit="1" customWidth="1"/>
    <col min="10791" max="10791" width="2.28515625" style="1" customWidth="1"/>
    <col min="10792" max="11027" width="8.7109375" style="1"/>
    <col min="11028" max="11028" width="10.7109375" style="1" customWidth="1"/>
    <col min="11029" max="11029" width="5" style="1" bestFit="1" customWidth="1"/>
    <col min="11030" max="11030" width="0.28515625" style="1" customWidth="1"/>
    <col min="11031" max="11031" width="12.7109375" style="1" customWidth="1"/>
    <col min="11032" max="11032" width="0.28515625" style="1" customWidth="1"/>
    <col min="11033" max="11033" width="15.7109375" style="1" customWidth="1"/>
    <col min="11034" max="11034" width="0.28515625" style="1" customWidth="1"/>
    <col min="11035" max="11035" width="12.7109375" style="1" customWidth="1"/>
    <col min="11036" max="11036" width="0.28515625" style="1" customWidth="1"/>
    <col min="11037" max="11037" width="12.7109375" style="1" customWidth="1"/>
    <col min="11038" max="11038" width="3.7109375" style="1" customWidth="1"/>
    <col min="11039" max="11039" width="0.28515625" style="1" customWidth="1"/>
    <col min="11040" max="11040" width="12.7109375" style="1" customWidth="1"/>
    <col min="11041" max="11041" width="0.28515625" style="1" customWidth="1"/>
    <col min="11042" max="11042" width="10.28515625" style="1" bestFit="1" customWidth="1"/>
    <col min="11043" max="11043" width="0.28515625" style="1" customWidth="1"/>
    <col min="11044" max="11044" width="3.7109375" style="1" customWidth="1"/>
    <col min="11045" max="11045" width="0.28515625" style="1" customWidth="1"/>
    <col min="11046" max="11046" width="12" style="1" bestFit="1" customWidth="1"/>
    <col min="11047" max="11047" width="2.28515625" style="1" customWidth="1"/>
    <col min="11048" max="11283" width="8.7109375" style="1"/>
    <col min="11284" max="11284" width="10.7109375" style="1" customWidth="1"/>
    <col min="11285" max="11285" width="5" style="1" bestFit="1" customWidth="1"/>
    <col min="11286" max="11286" width="0.28515625" style="1" customWidth="1"/>
    <col min="11287" max="11287" width="12.7109375" style="1" customWidth="1"/>
    <col min="11288" max="11288" width="0.28515625" style="1" customWidth="1"/>
    <col min="11289" max="11289" width="15.7109375" style="1" customWidth="1"/>
    <col min="11290" max="11290" width="0.28515625" style="1" customWidth="1"/>
    <col min="11291" max="11291" width="12.7109375" style="1" customWidth="1"/>
    <col min="11292" max="11292" width="0.28515625" style="1" customWidth="1"/>
    <col min="11293" max="11293" width="12.7109375" style="1" customWidth="1"/>
    <col min="11294" max="11294" width="3.7109375" style="1" customWidth="1"/>
    <col min="11295" max="11295" width="0.28515625" style="1" customWidth="1"/>
    <col min="11296" max="11296" width="12.7109375" style="1" customWidth="1"/>
    <col min="11297" max="11297" width="0.28515625" style="1" customWidth="1"/>
    <col min="11298" max="11298" width="10.28515625" style="1" bestFit="1" customWidth="1"/>
    <col min="11299" max="11299" width="0.28515625" style="1" customWidth="1"/>
    <col min="11300" max="11300" width="3.7109375" style="1" customWidth="1"/>
    <col min="11301" max="11301" width="0.28515625" style="1" customWidth="1"/>
    <col min="11302" max="11302" width="12" style="1" bestFit="1" customWidth="1"/>
    <col min="11303" max="11303" width="2.28515625" style="1" customWidth="1"/>
    <col min="11304" max="11539" width="8.7109375" style="1"/>
    <col min="11540" max="11540" width="10.7109375" style="1" customWidth="1"/>
    <col min="11541" max="11541" width="5" style="1" bestFit="1" customWidth="1"/>
    <col min="11542" max="11542" width="0.28515625" style="1" customWidth="1"/>
    <col min="11543" max="11543" width="12.7109375" style="1" customWidth="1"/>
    <col min="11544" max="11544" width="0.28515625" style="1" customWidth="1"/>
    <col min="11545" max="11545" width="15.7109375" style="1" customWidth="1"/>
    <col min="11546" max="11546" width="0.28515625" style="1" customWidth="1"/>
    <col min="11547" max="11547" width="12.7109375" style="1" customWidth="1"/>
    <col min="11548" max="11548" width="0.28515625" style="1" customWidth="1"/>
    <col min="11549" max="11549" width="12.7109375" style="1" customWidth="1"/>
    <col min="11550" max="11550" width="3.7109375" style="1" customWidth="1"/>
    <col min="11551" max="11551" width="0.28515625" style="1" customWidth="1"/>
    <col min="11552" max="11552" width="12.7109375" style="1" customWidth="1"/>
    <col min="11553" max="11553" width="0.28515625" style="1" customWidth="1"/>
    <col min="11554" max="11554" width="10.28515625" style="1" bestFit="1" customWidth="1"/>
    <col min="11555" max="11555" width="0.28515625" style="1" customWidth="1"/>
    <col min="11556" max="11556" width="3.7109375" style="1" customWidth="1"/>
    <col min="11557" max="11557" width="0.28515625" style="1" customWidth="1"/>
    <col min="11558" max="11558" width="12" style="1" bestFit="1" customWidth="1"/>
    <col min="11559" max="11559" width="2.28515625" style="1" customWidth="1"/>
    <col min="11560" max="11795" width="8.7109375" style="1"/>
    <col min="11796" max="11796" width="10.7109375" style="1" customWidth="1"/>
    <col min="11797" max="11797" width="5" style="1" bestFit="1" customWidth="1"/>
    <col min="11798" max="11798" width="0.28515625" style="1" customWidth="1"/>
    <col min="11799" max="11799" width="12.7109375" style="1" customWidth="1"/>
    <col min="11800" max="11800" width="0.28515625" style="1" customWidth="1"/>
    <col min="11801" max="11801" width="15.7109375" style="1" customWidth="1"/>
    <col min="11802" max="11802" width="0.28515625" style="1" customWidth="1"/>
    <col min="11803" max="11803" width="12.7109375" style="1" customWidth="1"/>
    <col min="11804" max="11804" width="0.28515625" style="1" customWidth="1"/>
    <col min="11805" max="11805" width="12.7109375" style="1" customWidth="1"/>
    <col min="11806" max="11806" width="3.7109375" style="1" customWidth="1"/>
    <col min="11807" max="11807" width="0.28515625" style="1" customWidth="1"/>
    <col min="11808" max="11808" width="12.7109375" style="1" customWidth="1"/>
    <col min="11809" max="11809" width="0.28515625" style="1" customWidth="1"/>
    <col min="11810" max="11810" width="10.28515625" style="1" bestFit="1" customWidth="1"/>
    <col min="11811" max="11811" width="0.28515625" style="1" customWidth="1"/>
    <col min="11812" max="11812" width="3.7109375" style="1" customWidth="1"/>
    <col min="11813" max="11813" width="0.28515625" style="1" customWidth="1"/>
    <col min="11814" max="11814" width="12" style="1" bestFit="1" customWidth="1"/>
    <col min="11815" max="11815" width="2.28515625" style="1" customWidth="1"/>
    <col min="11816" max="12051" width="8.7109375" style="1"/>
    <col min="12052" max="12052" width="10.7109375" style="1" customWidth="1"/>
    <col min="12053" max="12053" width="5" style="1" bestFit="1" customWidth="1"/>
    <col min="12054" max="12054" width="0.28515625" style="1" customWidth="1"/>
    <col min="12055" max="12055" width="12.7109375" style="1" customWidth="1"/>
    <col min="12056" max="12056" width="0.28515625" style="1" customWidth="1"/>
    <col min="12057" max="12057" width="15.7109375" style="1" customWidth="1"/>
    <col min="12058" max="12058" width="0.28515625" style="1" customWidth="1"/>
    <col min="12059" max="12059" width="12.7109375" style="1" customWidth="1"/>
    <col min="12060" max="12060" width="0.28515625" style="1" customWidth="1"/>
    <col min="12061" max="12061" width="12.7109375" style="1" customWidth="1"/>
    <col min="12062" max="12062" width="3.7109375" style="1" customWidth="1"/>
    <col min="12063" max="12063" width="0.28515625" style="1" customWidth="1"/>
    <col min="12064" max="12064" width="12.7109375" style="1" customWidth="1"/>
    <col min="12065" max="12065" width="0.28515625" style="1" customWidth="1"/>
    <col min="12066" max="12066" width="10.28515625" style="1" bestFit="1" customWidth="1"/>
    <col min="12067" max="12067" width="0.28515625" style="1" customWidth="1"/>
    <col min="12068" max="12068" width="3.7109375" style="1" customWidth="1"/>
    <col min="12069" max="12069" width="0.28515625" style="1" customWidth="1"/>
    <col min="12070" max="12070" width="12" style="1" bestFit="1" customWidth="1"/>
    <col min="12071" max="12071" width="2.28515625" style="1" customWidth="1"/>
    <col min="12072" max="12307" width="8.7109375" style="1"/>
    <col min="12308" max="12308" width="10.7109375" style="1" customWidth="1"/>
    <col min="12309" max="12309" width="5" style="1" bestFit="1" customWidth="1"/>
    <col min="12310" max="12310" width="0.28515625" style="1" customWidth="1"/>
    <col min="12311" max="12311" width="12.7109375" style="1" customWidth="1"/>
    <col min="12312" max="12312" width="0.28515625" style="1" customWidth="1"/>
    <col min="12313" max="12313" width="15.7109375" style="1" customWidth="1"/>
    <col min="12314" max="12314" width="0.28515625" style="1" customWidth="1"/>
    <col min="12315" max="12315" width="12.7109375" style="1" customWidth="1"/>
    <col min="12316" max="12316" width="0.28515625" style="1" customWidth="1"/>
    <col min="12317" max="12317" width="12.7109375" style="1" customWidth="1"/>
    <col min="12318" max="12318" width="3.7109375" style="1" customWidth="1"/>
    <col min="12319" max="12319" width="0.28515625" style="1" customWidth="1"/>
    <col min="12320" max="12320" width="12.7109375" style="1" customWidth="1"/>
    <col min="12321" max="12321" width="0.28515625" style="1" customWidth="1"/>
    <col min="12322" max="12322" width="10.28515625" style="1" bestFit="1" customWidth="1"/>
    <col min="12323" max="12323" width="0.28515625" style="1" customWidth="1"/>
    <col min="12324" max="12324" width="3.7109375" style="1" customWidth="1"/>
    <col min="12325" max="12325" width="0.28515625" style="1" customWidth="1"/>
    <col min="12326" max="12326" width="12" style="1" bestFit="1" customWidth="1"/>
    <col min="12327" max="12327" width="2.28515625" style="1" customWidth="1"/>
    <col min="12328" max="12563" width="8.7109375" style="1"/>
    <col min="12564" max="12564" width="10.7109375" style="1" customWidth="1"/>
    <col min="12565" max="12565" width="5" style="1" bestFit="1" customWidth="1"/>
    <col min="12566" max="12566" width="0.28515625" style="1" customWidth="1"/>
    <col min="12567" max="12567" width="12.7109375" style="1" customWidth="1"/>
    <col min="12568" max="12568" width="0.28515625" style="1" customWidth="1"/>
    <col min="12569" max="12569" width="15.7109375" style="1" customWidth="1"/>
    <col min="12570" max="12570" width="0.28515625" style="1" customWidth="1"/>
    <col min="12571" max="12571" width="12.7109375" style="1" customWidth="1"/>
    <col min="12572" max="12572" width="0.28515625" style="1" customWidth="1"/>
    <col min="12573" max="12573" width="12.7109375" style="1" customWidth="1"/>
    <col min="12574" max="12574" width="3.7109375" style="1" customWidth="1"/>
    <col min="12575" max="12575" width="0.28515625" style="1" customWidth="1"/>
    <col min="12576" max="12576" width="12.7109375" style="1" customWidth="1"/>
    <col min="12577" max="12577" width="0.28515625" style="1" customWidth="1"/>
    <col min="12578" max="12578" width="10.28515625" style="1" bestFit="1" customWidth="1"/>
    <col min="12579" max="12579" width="0.28515625" style="1" customWidth="1"/>
    <col min="12580" max="12580" width="3.7109375" style="1" customWidth="1"/>
    <col min="12581" max="12581" width="0.28515625" style="1" customWidth="1"/>
    <col min="12582" max="12582" width="12" style="1" bestFit="1" customWidth="1"/>
    <col min="12583" max="12583" width="2.28515625" style="1" customWidth="1"/>
    <col min="12584" max="12819" width="8.7109375" style="1"/>
    <col min="12820" max="12820" width="10.7109375" style="1" customWidth="1"/>
    <col min="12821" max="12821" width="5" style="1" bestFit="1" customWidth="1"/>
    <col min="12822" max="12822" width="0.28515625" style="1" customWidth="1"/>
    <col min="12823" max="12823" width="12.7109375" style="1" customWidth="1"/>
    <col min="12824" max="12824" width="0.28515625" style="1" customWidth="1"/>
    <col min="12825" max="12825" width="15.7109375" style="1" customWidth="1"/>
    <col min="12826" max="12826" width="0.28515625" style="1" customWidth="1"/>
    <col min="12827" max="12827" width="12.7109375" style="1" customWidth="1"/>
    <col min="12828" max="12828" width="0.28515625" style="1" customWidth="1"/>
    <col min="12829" max="12829" width="12.7109375" style="1" customWidth="1"/>
    <col min="12830" max="12830" width="3.7109375" style="1" customWidth="1"/>
    <col min="12831" max="12831" width="0.28515625" style="1" customWidth="1"/>
    <col min="12832" max="12832" width="12.7109375" style="1" customWidth="1"/>
    <col min="12833" max="12833" width="0.28515625" style="1" customWidth="1"/>
    <col min="12834" max="12834" width="10.28515625" style="1" bestFit="1" customWidth="1"/>
    <col min="12835" max="12835" width="0.28515625" style="1" customWidth="1"/>
    <col min="12836" max="12836" width="3.7109375" style="1" customWidth="1"/>
    <col min="12837" max="12837" width="0.28515625" style="1" customWidth="1"/>
    <col min="12838" max="12838" width="12" style="1" bestFit="1" customWidth="1"/>
    <col min="12839" max="12839" width="2.28515625" style="1" customWidth="1"/>
    <col min="12840" max="13075" width="8.7109375" style="1"/>
    <col min="13076" max="13076" width="10.7109375" style="1" customWidth="1"/>
    <col min="13077" max="13077" width="5" style="1" bestFit="1" customWidth="1"/>
    <col min="13078" max="13078" width="0.28515625" style="1" customWidth="1"/>
    <col min="13079" max="13079" width="12.7109375" style="1" customWidth="1"/>
    <col min="13080" max="13080" width="0.28515625" style="1" customWidth="1"/>
    <col min="13081" max="13081" width="15.7109375" style="1" customWidth="1"/>
    <col min="13082" max="13082" width="0.28515625" style="1" customWidth="1"/>
    <col min="13083" max="13083" width="12.7109375" style="1" customWidth="1"/>
    <col min="13084" max="13084" width="0.28515625" style="1" customWidth="1"/>
    <col min="13085" max="13085" width="12.7109375" style="1" customWidth="1"/>
    <col min="13086" max="13086" width="3.7109375" style="1" customWidth="1"/>
    <col min="13087" max="13087" width="0.28515625" style="1" customWidth="1"/>
    <col min="13088" max="13088" width="12.7109375" style="1" customWidth="1"/>
    <col min="13089" max="13089" width="0.28515625" style="1" customWidth="1"/>
    <col min="13090" max="13090" width="10.28515625" style="1" bestFit="1" customWidth="1"/>
    <col min="13091" max="13091" width="0.28515625" style="1" customWidth="1"/>
    <col min="13092" max="13092" width="3.7109375" style="1" customWidth="1"/>
    <col min="13093" max="13093" width="0.28515625" style="1" customWidth="1"/>
    <col min="13094" max="13094" width="12" style="1" bestFit="1" customWidth="1"/>
    <col min="13095" max="13095" width="2.28515625" style="1" customWidth="1"/>
    <col min="13096" max="13331" width="8.7109375" style="1"/>
    <col min="13332" max="13332" width="10.7109375" style="1" customWidth="1"/>
    <col min="13333" max="13333" width="5" style="1" bestFit="1" customWidth="1"/>
    <col min="13334" max="13334" width="0.28515625" style="1" customWidth="1"/>
    <col min="13335" max="13335" width="12.7109375" style="1" customWidth="1"/>
    <col min="13336" max="13336" width="0.28515625" style="1" customWidth="1"/>
    <col min="13337" max="13337" width="15.7109375" style="1" customWidth="1"/>
    <col min="13338" max="13338" width="0.28515625" style="1" customWidth="1"/>
    <col min="13339" max="13339" width="12.7109375" style="1" customWidth="1"/>
    <col min="13340" max="13340" width="0.28515625" style="1" customWidth="1"/>
    <col min="13341" max="13341" width="12.7109375" style="1" customWidth="1"/>
    <col min="13342" max="13342" width="3.7109375" style="1" customWidth="1"/>
    <col min="13343" max="13343" width="0.28515625" style="1" customWidth="1"/>
    <col min="13344" max="13344" width="12.7109375" style="1" customWidth="1"/>
    <col min="13345" max="13345" width="0.28515625" style="1" customWidth="1"/>
    <col min="13346" max="13346" width="10.28515625" style="1" bestFit="1" customWidth="1"/>
    <col min="13347" max="13347" width="0.28515625" style="1" customWidth="1"/>
    <col min="13348" max="13348" width="3.7109375" style="1" customWidth="1"/>
    <col min="13349" max="13349" width="0.28515625" style="1" customWidth="1"/>
    <col min="13350" max="13350" width="12" style="1" bestFit="1" customWidth="1"/>
    <col min="13351" max="13351" width="2.28515625" style="1" customWidth="1"/>
    <col min="13352" max="13587" width="8.7109375" style="1"/>
    <col min="13588" max="13588" width="10.7109375" style="1" customWidth="1"/>
    <col min="13589" max="13589" width="5" style="1" bestFit="1" customWidth="1"/>
    <col min="13590" max="13590" width="0.28515625" style="1" customWidth="1"/>
    <col min="13591" max="13591" width="12.7109375" style="1" customWidth="1"/>
    <col min="13592" max="13592" width="0.28515625" style="1" customWidth="1"/>
    <col min="13593" max="13593" width="15.7109375" style="1" customWidth="1"/>
    <col min="13594" max="13594" width="0.28515625" style="1" customWidth="1"/>
    <col min="13595" max="13595" width="12.7109375" style="1" customWidth="1"/>
    <col min="13596" max="13596" width="0.28515625" style="1" customWidth="1"/>
    <col min="13597" max="13597" width="12.7109375" style="1" customWidth="1"/>
    <col min="13598" max="13598" width="3.7109375" style="1" customWidth="1"/>
    <col min="13599" max="13599" width="0.28515625" style="1" customWidth="1"/>
    <col min="13600" max="13600" width="12.7109375" style="1" customWidth="1"/>
    <col min="13601" max="13601" width="0.28515625" style="1" customWidth="1"/>
    <col min="13602" max="13602" width="10.28515625" style="1" bestFit="1" customWidth="1"/>
    <col min="13603" max="13603" width="0.28515625" style="1" customWidth="1"/>
    <col min="13604" max="13604" width="3.7109375" style="1" customWidth="1"/>
    <col min="13605" max="13605" width="0.28515625" style="1" customWidth="1"/>
    <col min="13606" max="13606" width="12" style="1" bestFit="1" customWidth="1"/>
    <col min="13607" max="13607" width="2.28515625" style="1" customWidth="1"/>
    <col min="13608" max="13843" width="8.7109375" style="1"/>
    <col min="13844" max="13844" width="10.7109375" style="1" customWidth="1"/>
    <col min="13845" max="13845" width="5" style="1" bestFit="1" customWidth="1"/>
    <col min="13846" max="13846" width="0.28515625" style="1" customWidth="1"/>
    <col min="13847" max="13847" width="12.7109375" style="1" customWidth="1"/>
    <col min="13848" max="13848" width="0.28515625" style="1" customWidth="1"/>
    <col min="13849" max="13849" width="15.7109375" style="1" customWidth="1"/>
    <col min="13850" max="13850" width="0.28515625" style="1" customWidth="1"/>
    <col min="13851" max="13851" width="12.7109375" style="1" customWidth="1"/>
    <col min="13852" max="13852" width="0.28515625" style="1" customWidth="1"/>
    <col min="13853" max="13853" width="12.7109375" style="1" customWidth="1"/>
    <col min="13854" max="13854" width="3.7109375" style="1" customWidth="1"/>
    <col min="13855" max="13855" width="0.28515625" style="1" customWidth="1"/>
    <col min="13856" max="13856" width="12.7109375" style="1" customWidth="1"/>
    <col min="13857" max="13857" width="0.28515625" style="1" customWidth="1"/>
    <col min="13858" max="13858" width="10.28515625" style="1" bestFit="1" customWidth="1"/>
    <col min="13859" max="13859" width="0.28515625" style="1" customWidth="1"/>
    <col min="13860" max="13860" width="3.7109375" style="1" customWidth="1"/>
    <col min="13861" max="13861" width="0.28515625" style="1" customWidth="1"/>
    <col min="13862" max="13862" width="12" style="1" bestFit="1" customWidth="1"/>
    <col min="13863" max="13863" width="2.28515625" style="1" customWidth="1"/>
    <col min="13864" max="14099" width="8.7109375" style="1"/>
    <col min="14100" max="14100" width="10.7109375" style="1" customWidth="1"/>
    <col min="14101" max="14101" width="5" style="1" bestFit="1" customWidth="1"/>
    <col min="14102" max="14102" width="0.28515625" style="1" customWidth="1"/>
    <col min="14103" max="14103" width="12.7109375" style="1" customWidth="1"/>
    <col min="14104" max="14104" width="0.28515625" style="1" customWidth="1"/>
    <col min="14105" max="14105" width="15.7109375" style="1" customWidth="1"/>
    <col min="14106" max="14106" width="0.28515625" style="1" customWidth="1"/>
    <col min="14107" max="14107" width="12.7109375" style="1" customWidth="1"/>
    <col min="14108" max="14108" width="0.28515625" style="1" customWidth="1"/>
    <col min="14109" max="14109" width="12.7109375" style="1" customWidth="1"/>
    <col min="14110" max="14110" width="3.7109375" style="1" customWidth="1"/>
    <col min="14111" max="14111" width="0.28515625" style="1" customWidth="1"/>
    <col min="14112" max="14112" width="12.7109375" style="1" customWidth="1"/>
    <col min="14113" max="14113" width="0.28515625" style="1" customWidth="1"/>
    <col min="14114" max="14114" width="10.28515625" style="1" bestFit="1" customWidth="1"/>
    <col min="14115" max="14115" width="0.28515625" style="1" customWidth="1"/>
    <col min="14116" max="14116" width="3.7109375" style="1" customWidth="1"/>
    <col min="14117" max="14117" width="0.28515625" style="1" customWidth="1"/>
    <col min="14118" max="14118" width="12" style="1" bestFit="1" customWidth="1"/>
    <col min="14119" max="14119" width="2.28515625" style="1" customWidth="1"/>
    <col min="14120" max="14355" width="8.7109375" style="1"/>
    <col min="14356" max="14356" width="10.7109375" style="1" customWidth="1"/>
    <col min="14357" max="14357" width="5" style="1" bestFit="1" customWidth="1"/>
    <col min="14358" max="14358" width="0.28515625" style="1" customWidth="1"/>
    <col min="14359" max="14359" width="12.7109375" style="1" customWidth="1"/>
    <col min="14360" max="14360" width="0.28515625" style="1" customWidth="1"/>
    <col min="14361" max="14361" width="15.7109375" style="1" customWidth="1"/>
    <col min="14362" max="14362" width="0.28515625" style="1" customWidth="1"/>
    <col min="14363" max="14363" width="12.7109375" style="1" customWidth="1"/>
    <col min="14364" max="14364" width="0.28515625" style="1" customWidth="1"/>
    <col min="14365" max="14365" width="12.7109375" style="1" customWidth="1"/>
    <col min="14366" max="14366" width="3.7109375" style="1" customWidth="1"/>
    <col min="14367" max="14367" width="0.28515625" style="1" customWidth="1"/>
    <col min="14368" max="14368" width="12.7109375" style="1" customWidth="1"/>
    <col min="14369" max="14369" width="0.28515625" style="1" customWidth="1"/>
    <col min="14370" max="14370" width="10.28515625" style="1" bestFit="1" customWidth="1"/>
    <col min="14371" max="14371" width="0.28515625" style="1" customWidth="1"/>
    <col min="14372" max="14372" width="3.7109375" style="1" customWidth="1"/>
    <col min="14373" max="14373" width="0.28515625" style="1" customWidth="1"/>
    <col min="14374" max="14374" width="12" style="1" bestFit="1" customWidth="1"/>
    <col min="14375" max="14375" width="2.28515625" style="1" customWidth="1"/>
    <col min="14376" max="14611" width="8.7109375" style="1"/>
    <col min="14612" max="14612" width="10.7109375" style="1" customWidth="1"/>
    <col min="14613" max="14613" width="5" style="1" bestFit="1" customWidth="1"/>
    <col min="14614" max="14614" width="0.28515625" style="1" customWidth="1"/>
    <col min="14615" max="14615" width="12.7109375" style="1" customWidth="1"/>
    <col min="14616" max="14616" width="0.28515625" style="1" customWidth="1"/>
    <col min="14617" max="14617" width="15.7109375" style="1" customWidth="1"/>
    <col min="14618" max="14618" width="0.28515625" style="1" customWidth="1"/>
    <col min="14619" max="14619" width="12.7109375" style="1" customWidth="1"/>
    <col min="14620" max="14620" width="0.28515625" style="1" customWidth="1"/>
    <col min="14621" max="14621" width="12.7109375" style="1" customWidth="1"/>
    <col min="14622" max="14622" width="3.7109375" style="1" customWidth="1"/>
    <col min="14623" max="14623" width="0.28515625" style="1" customWidth="1"/>
    <col min="14624" max="14624" width="12.7109375" style="1" customWidth="1"/>
    <col min="14625" max="14625" width="0.28515625" style="1" customWidth="1"/>
    <col min="14626" max="14626" width="10.28515625" style="1" bestFit="1" customWidth="1"/>
    <col min="14627" max="14627" width="0.28515625" style="1" customWidth="1"/>
    <col min="14628" max="14628" width="3.7109375" style="1" customWidth="1"/>
    <col min="14629" max="14629" width="0.28515625" style="1" customWidth="1"/>
    <col min="14630" max="14630" width="12" style="1" bestFit="1" customWidth="1"/>
    <col min="14631" max="14631" width="2.28515625" style="1" customWidth="1"/>
    <col min="14632" max="14867" width="8.7109375" style="1"/>
    <col min="14868" max="14868" width="10.7109375" style="1" customWidth="1"/>
    <col min="14869" max="14869" width="5" style="1" bestFit="1" customWidth="1"/>
    <col min="14870" max="14870" width="0.28515625" style="1" customWidth="1"/>
    <col min="14871" max="14871" width="12.7109375" style="1" customWidth="1"/>
    <col min="14872" max="14872" width="0.28515625" style="1" customWidth="1"/>
    <col min="14873" max="14873" width="15.7109375" style="1" customWidth="1"/>
    <col min="14874" max="14874" width="0.28515625" style="1" customWidth="1"/>
    <col min="14875" max="14875" width="12.7109375" style="1" customWidth="1"/>
    <col min="14876" max="14876" width="0.28515625" style="1" customWidth="1"/>
    <col min="14877" max="14877" width="12.7109375" style="1" customWidth="1"/>
    <col min="14878" max="14878" width="3.7109375" style="1" customWidth="1"/>
    <col min="14879" max="14879" width="0.28515625" style="1" customWidth="1"/>
    <col min="14880" max="14880" width="12.7109375" style="1" customWidth="1"/>
    <col min="14881" max="14881" width="0.28515625" style="1" customWidth="1"/>
    <col min="14882" max="14882" width="10.28515625" style="1" bestFit="1" customWidth="1"/>
    <col min="14883" max="14883" width="0.28515625" style="1" customWidth="1"/>
    <col min="14884" max="14884" width="3.7109375" style="1" customWidth="1"/>
    <col min="14885" max="14885" width="0.28515625" style="1" customWidth="1"/>
    <col min="14886" max="14886" width="12" style="1" bestFit="1" customWidth="1"/>
    <col min="14887" max="14887" width="2.28515625" style="1" customWidth="1"/>
    <col min="14888" max="15123" width="8.7109375" style="1"/>
    <col min="15124" max="15124" width="10.7109375" style="1" customWidth="1"/>
    <col min="15125" max="15125" width="5" style="1" bestFit="1" customWidth="1"/>
    <col min="15126" max="15126" width="0.28515625" style="1" customWidth="1"/>
    <col min="15127" max="15127" width="12.7109375" style="1" customWidth="1"/>
    <col min="15128" max="15128" width="0.28515625" style="1" customWidth="1"/>
    <col min="15129" max="15129" width="15.7109375" style="1" customWidth="1"/>
    <col min="15130" max="15130" width="0.28515625" style="1" customWidth="1"/>
    <col min="15131" max="15131" width="12.7109375" style="1" customWidth="1"/>
    <col min="15132" max="15132" width="0.28515625" style="1" customWidth="1"/>
    <col min="15133" max="15133" width="12.7109375" style="1" customWidth="1"/>
    <col min="15134" max="15134" width="3.7109375" style="1" customWidth="1"/>
    <col min="15135" max="15135" width="0.28515625" style="1" customWidth="1"/>
    <col min="15136" max="15136" width="12.7109375" style="1" customWidth="1"/>
    <col min="15137" max="15137" width="0.28515625" style="1" customWidth="1"/>
    <col min="15138" max="15138" width="10.28515625" style="1" bestFit="1" customWidth="1"/>
    <col min="15139" max="15139" width="0.28515625" style="1" customWidth="1"/>
    <col min="15140" max="15140" width="3.7109375" style="1" customWidth="1"/>
    <col min="15141" max="15141" width="0.28515625" style="1" customWidth="1"/>
    <col min="15142" max="15142" width="12" style="1" bestFit="1" customWidth="1"/>
    <col min="15143" max="15143" width="2.28515625" style="1" customWidth="1"/>
    <col min="15144" max="15379" width="8.7109375" style="1"/>
    <col min="15380" max="15380" width="10.7109375" style="1" customWidth="1"/>
    <col min="15381" max="15381" width="5" style="1" bestFit="1" customWidth="1"/>
    <col min="15382" max="15382" width="0.28515625" style="1" customWidth="1"/>
    <col min="15383" max="15383" width="12.7109375" style="1" customWidth="1"/>
    <col min="15384" max="15384" width="0.28515625" style="1" customWidth="1"/>
    <col min="15385" max="15385" width="15.7109375" style="1" customWidth="1"/>
    <col min="15386" max="15386" width="0.28515625" style="1" customWidth="1"/>
    <col min="15387" max="15387" width="12.7109375" style="1" customWidth="1"/>
    <col min="15388" max="15388" width="0.28515625" style="1" customWidth="1"/>
    <col min="15389" max="15389" width="12.7109375" style="1" customWidth="1"/>
    <col min="15390" max="15390" width="3.7109375" style="1" customWidth="1"/>
    <col min="15391" max="15391" width="0.28515625" style="1" customWidth="1"/>
    <col min="15392" max="15392" width="12.7109375" style="1" customWidth="1"/>
    <col min="15393" max="15393" width="0.28515625" style="1" customWidth="1"/>
    <col min="15394" max="15394" width="10.28515625" style="1" bestFit="1" customWidth="1"/>
    <col min="15395" max="15395" width="0.28515625" style="1" customWidth="1"/>
    <col min="15396" max="15396" width="3.7109375" style="1" customWidth="1"/>
    <col min="15397" max="15397" width="0.28515625" style="1" customWidth="1"/>
    <col min="15398" max="15398" width="12" style="1" bestFit="1" customWidth="1"/>
    <col min="15399" max="15399" width="2.28515625" style="1" customWidth="1"/>
    <col min="15400" max="15635" width="8.7109375" style="1"/>
    <col min="15636" max="15636" width="10.7109375" style="1" customWidth="1"/>
    <col min="15637" max="15637" width="5" style="1" bestFit="1" customWidth="1"/>
    <col min="15638" max="15638" width="0.28515625" style="1" customWidth="1"/>
    <col min="15639" max="15639" width="12.7109375" style="1" customWidth="1"/>
    <col min="15640" max="15640" width="0.28515625" style="1" customWidth="1"/>
    <col min="15641" max="15641" width="15.7109375" style="1" customWidth="1"/>
    <col min="15642" max="15642" width="0.28515625" style="1" customWidth="1"/>
    <col min="15643" max="15643" width="12.7109375" style="1" customWidth="1"/>
    <col min="15644" max="15644" width="0.28515625" style="1" customWidth="1"/>
    <col min="15645" max="15645" width="12.7109375" style="1" customWidth="1"/>
    <col min="15646" max="15646" width="3.7109375" style="1" customWidth="1"/>
    <col min="15647" max="15647" width="0.28515625" style="1" customWidth="1"/>
    <col min="15648" max="15648" width="12.7109375" style="1" customWidth="1"/>
    <col min="15649" max="15649" width="0.28515625" style="1" customWidth="1"/>
    <col min="15650" max="15650" width="10.28515625" style="1" bestFit="1" customWidth="1"/>
    <col min="15651" max="15651" width="0.28515625" style="1" customWidth="1"/>
    <col min="15652" max="15652" width="3.7109375" style="1" customWidth="1"/>
    <col min="15653" max="15653" width="0.28515625" style="1" customWidth="1"/>
    <col min="15654" max="15654" width="12" style="1" bestFit="1" customWidth="1"/>
    <col min="15655" max="15655" width="2.28515625" style="1" customWidth="1"/>
    <col min="15656" max="15891" width="8.7109375" style="1"/>
    <col min="15892" max="15892" width="10.7109375" style="1" customWidth="1"/>
    <col min="15893" max="15893" width="5" style="1" bestFit="1" customWidth="1"/>
    <col min="15894" max="15894" width="0.28515625" style="1" customWidth="1"/>
    <col min="15895" max="15895" width="12.7109375" style="1" customWidth="1"/>
    <col min="15896" max="15896" width="0.28515625" style="1" customWidth="1"/>
    <col min="15897" max="15897" width="15.7109375" style="1" customWidth="1"/>
    <col min="15898" max="15898" width="0.28515625" style="1" customWidth="1"/>
    <col min="15899" max="15899" width="12.7109375" style="1" customWidth="1"/>
    <col min="15900" max="15900" width="0.28515625" style="1" customWidth="1"/>
    <col min="15901" max="15901" width="12.7109375" style="1" customWidth="1"/>
    <col min="15902" max="15902" width="3.7109375" style="1" customWidth="1"/>
    <col min="15903" max="15903" width="0.28515625" style="1" customWidth="1"/>
    <col min="15904" max="15904" width="12.7109375" style="1" customWidth="1"/>
    <col min="15905" max="15905" width="0.28515625" style="1" customWidth="1"/>
    <col min="15906" max="15906" width="10.28515625" style="1" bestFit="1" customWidth="1"/>
    <col min="15907" max="15907" width="0.28515625" style="1" customWidth="1"/>
    <col min="15908" max="15908" width="3.7109375" style="1" customWidth="1"/>
    <col min="15909" max="15909" width="0.28515625" style="1" customWidth="1"/>
    <col min="15910" max="15910" width="12" style="1" bestFit="1" customWidth="1"/>
    <col min="15911" max="15911" width="2.28515625" style="1" customWidth="1"/>
    <col min="15912" max="16147" width="8.7109375" style="1"/>
    <col min="16148" max="16148" width="10.7109375" style="1" customWidth="1"/>
    <col min="16149" max="16149" width="5" style="1" bestFit="1" customWidth="1"/>
    <col min="16150" max="16150" width="0.28515625" style="1" customWidth="1"/>
    <col min="16151" max="16151" width="12.7109375" style="1" customWidth="1"/>
    <col min="16152" max="16152" width="0.28515625" style="1" customWidth="1"/>
    <col min="16153" max="16153" width="15.7109375" style="1" customWidth="1"/>
    <col min="16154" max="16154" width="0.28515625" style="1" customWidth="1"/>
    <col min="16155" max="16155" width="12.7109375" style="1" customWidth="1"/>
    <col min="16156" max="16156" width="0.28515625" style="1" customWidth="1"/>
    <col min="16157" max="16157" width="12.7109375" style="1" customWidth="1"/>
    <col min="16158" max="16158" width="3.7109375" style="1" customWidth="1"/>
    <col min="16159" max="16159" width="0.28515625" style="1" customWidth="1"/>
    <col min="16160" max="16160" width="12.7109375" style="1" customWidth="1"/>
    <col min="16161" max="16161" width="0.28515625" style="1" customWidth="1"/>
    <col min="16162" max="16162" width="10.28515625" style="1" bestFit="1" customWidth="1"/>
    <col min="16163" max="16163" width="0.28515625" style="1" customWidth="1"/>
    <col min="16164" max="16164" width="3.7109375" style="1" customWidth="1"/>
    <col min="16165" max="16165" width="0.28515625" style="1" customWidth="1"/>
    <col min="16166" max="16166" width="12" style="1" bestFit="1" customWidth="1"/>
    <col min="16167" max="16167" width="2.28515625" style="1" customWidth="1"/>
    <col min="16168" max="16384" width="8.7109375" style="1"/>
  </cols>
  <sheetData>
    <row r="4" spans="2:44" ht="15" customHeight="1" x14ac:dyDescent="0.2">
      <c r="B4" s="80" t="s">
        <v>31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U4" s="80" t="s">
        <v>25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2:44" ht="15" customHeight="1" x14ac:dyDescent="0.2"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U5" s="80" t="s">
        <v>32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2:44" ht="15" customHeight="1" x14ac:dyDescent="0.2">
      <c r="B6" s="81" t="s">
        <v>30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U6" s="81" t="s">
        <v>29</v>
      </c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</row>
    <row r="7" spans="2:44" x14ac:dyDescent="0.2">
      <c r="J7" s="2"/>
      <c r="AC7" s="2"/>
    </row>
    <row r="8" spans="2:44" ht="13.5" thickBot="1" x14ac:dyDescent="0.25"/>
    <row r="9" spans="2:44" ht="39" thickBot="1" x14ac:dyDescent="0.25">
      <c r="B9" s="3" t="s">
        <v>0</v>
      </c>
      <c r="C9" s="4"/>
      <c r="D9" s="5" t="s">
        <v>1</v>
      </c>
      <c r="E9" s="6"/>
      <c r="F9" s="7" t="s">
        <v>2</v>
      </c>
      <c r="G9" s="6"/>
      <c r="H9" s="7" t="s">
        <v>3</v>
      </c>
      <c r="I9" s="6"/>
      <c r="J9" s="7" t="s">
        <v>4</v>
      </c>
      <c r="K9" s="8"/>
      <c r="L9" s="6"/>
      <c r="M9" s="7" t="s">
        <v>5</v>
      </c>
      <c r="N9" s="9"/>
      <c r="O9" s="10" t="s">
        <v>6</v>
      </c>
      <c r="P9" s="11"/>
      <c r="Q9" s="12"/>
      <c r="R9" s="9"/>
      <c r="S9" s="13" t="s">
        <v>27</v>
      </c>
      <c r="U9" s="3" t="s">
        <v>0</v>
      </c>
      <c r="V9" s="4"/>
      <c r="W9" s="5" t="s">
        <v>1</v>
      </c>
      <c r="X9" s="6"/>
      <c r="Y9" s="7" t="s">
        <v>2</v>
      </c>
      <c r="Z9" s="6"/>
      <c r="AA9" s="7" t="s">
        <v>3</v>
      </c>
      <c r="AB9" s="6"/>
      <c r="AC9" s="7" t="s">
        <v>4</v>
      </c>
      <c r="AD9" s="8"/>
      <c r="AE9" s="6"/>
      <c r="AF9" s="7" t="s">
        <v>5</v>
      </c>
      <c r="AG9" s="9"/>
      <c r="AH9" s="10" t="s">
        <v>6</v>
      </c>
      <c r="AI9" s="11"/>
      <c r="AJ9" s="12"/>
      <c r="AK9" s="9"/>
      <c r="AL9" s="13" t="s">
        <v>27</v>
      </c>
      <c r="AM9" s="14"/>
    </row>
    <row r="10" spans="2:44" ht="13.5" thickBot="1" x14ac:dyDescent="0.25">
      <c r="B10" s="15"/>
      <c r="C10" s="16"/>
      <c r="D10" s="17"/>
      <c r="E10" s="16"/>
      <c r="F10" s="18" t="s">
        <v>33</v>
      </c>
      <c r="G10" s="16"/>
      <c r="H10" s="17"/>
      <c r="I10" s="16"/>
      <c r="J10" s="17"/>
      <c r="K10" s="19"/>
      <c r="L10" s="16"/>
      <c r="M10" s="17"/>
      <c r="N10" s="20"/>
      <c r="O10" s="21"/>
      <c r="P10" s="22"/>
      <c r="Q10" s="23"/>
      <c r="R10" s="20"/>
      <c r="S10" s="24"/>
      <c r="U10" s="15"/>
      <c r="V10" s="16"/>
      <c r="W10" s="17"/>
      <c r="X10" s="16"/>
      <c r="Y10" s="18" t="s">
        <v>28</v>
      </c>
      <c r="Z10" s="16"/>
      <c r="AA10" s="17"/>
      <c r="AB10" s="16"/>
      <c r="AC10" s="17"/>
      <c r="AD10" s="19"/>
      <c r="AE10" s="16"/>
      <c r="AF10" s="17"/>
      <c r="AG10" s="20"/>
      <c r="AH10" s="21"/>
      <c r="AI10" s="22"/>
      <c r="AJ10" s="23"/>
      <c r="AK10" s="20"/>
      <c r="AL10" s="24"/>
      <c r="AM10" s="14"/>
    </row>
    <row r="11" spans="2:44" x14ac:dyDescent="0.2">
      <c r="B11" s="25"/>
      <c r="C11" s="26"/>
      <c r="D11" s="27"/>
      <c r="E11" s="26"/>
      <c r="F11" s="27"/>
      <c r="G11" s="26"/>
      <c r="H11" s="27"/>
      <c r="I11" s="26"/>
      <c r="J11" s="27"/>
      <c r="K11" s="28"/>
      <c r="L11" s="26"/>
      <c r="M11" s="27"/>
      <c r="N11" s="26"/>
      <c r="O11" s="27"/>
      <c r="P11" s="26"/>
      <c r="Q11" s="27"/>
      <c r="R11" s="26"/>
      <c r="S11" s="29"/>
      <c r="U11" s="25"/>
      <c r="V11" s="26"/>
      <c r="W11" s="27"/>
      <c r="X11" s="26"/>
      <c r="Y11" s="27"/>
      <c r="Z11" s="26"/>
      <c r="AA11" s="27"/>
      <c r="AB11" s="26"/>
      <c r="AC11" s="27"/>
      <c r="AD11" s="28"/>
      <c r="AE11" s="26"/>
      <c r="AF11" s="27"/>
      <c r="AG11" s="26"/>
      <c r="AH11" s="27"/>
      <c r="AI11" s="26"/>
      <c r="AJ11" s="27"/>
      <c r="AK11" s="26"/>
      <c r="AL11" s="29"/>
    </row>
    <row r="12" spans="2:44" ht="15" x14ac:dyDescent="0.25">
      <c r="B12" s="30">
        <v>1</v>
      </c>
      <c r="C12" s="20"/>
      <c r="D12" s="23" t="s">
        <v>7</v>
      </c>
      <c r="E12" s="20"/>
      <c r="F12" s="31">
        <v>953708560</v>
      </c>
      <c r="G12" s="20"/>
      <c r="H12" s="32">
        <f>ROUND(F12/F17,4)</f>
        <v>0.5262</v>
      </c>
      <c r="I12" s="20"/>
      <c r="J12" s="33">
        <v>4.9000000000000002E-2</v>
      </c>
      <c r="K12" s="34"/>
      <c r="L12" s="20"/>
      <c r="M12" s="32">
        <f>ROUND(H12*J12,4)</f>
        <v>2.58E-2</v>
      </c>
      <c r="N12" s="20"/>
      <c r="O12" s="35">
        <f>O41</f>
        <v>1.0055229999999999</v>
      </c>
      <c r="P12" s="20"/>
      <c r="Q12" s="36"/>
      <c r="R12" s="20"/>
      <c r="S12" s="37">
        <f>ROUND(M12*O12,6)</f>
        <v>2.5942E-2</v>
      </c>
      <c r="U12" s="30">
        <v>1</v>
      </c>
      <c r="V12" s="20"/>
      <c r="W12" s="23" t="s">
        <v>7</v>
      </c>
      <c r="X12" s="20"/>
      <c r="Y12" s="31">
        <v>990515425</v>
      </c>
      <c r="Z12" s="20"/>
      <c r="AA12" s="32">
        <v>0.53867848895824511</v>
      </c>
      <c r="AB12" s="20"/>
      <c r="AC12" s="33">
        <v>5.4899999999999997E-2</v>
      </c>
      <c r="AD12" s="34"/>
      <c r="AE12" s="20"/>
      <c r="AF12" s="32">
        <f>ROUND(AA12*AC12,4)</f>
        <v>2.9600000000000001E-2</v>
      </c>
      <c r="AG12" s="20"/>
      <c r="AH12" s="35">
        <f>AH41</f>
        <v>1.004437</v>
      </c>
      <c r="AI12" s="20"/>
      <c r="AJ12" s="36"/>
      <c r="AK12" s="20"/>
      <c r="AL12" s="37">
        <f>ROUND(AF12*AH12,6)</f>
        <v>2.9731E-2</v>
      </c>
      <c r="AM12" s="38"/>
      <c r="AR12"/>
    </row>
    <row r="13" spans="2:44" ht="15" x14ac:dyDescent="0.25">
      <c r="B13" s="30">
        <f>+B12+1</f>
        <v>2</v>
      </c>
      <c r="C13" s="20"/>
      <c r="D13" s="23" t="s">
        <v>8</v>
      </c>
      <c r="E13" s="20"/>
      <c r="F13" s="31">
        <v>111251046</v>
      </c>
      <c r="G13" s="20"/>
      <c r="H13" s="32">
        <f>ROUND(F13/F17,4)</f>
        <v>6.1400000000000003E-2</v>
      </c>
      <c r="I13" s="20"/>
      <c r="J13" s="33">
        <v>3.73E-2</v>
      </c>
      <c r="K13" s="34"/>
      <c r="L13" s="20"/>
      <c r="M13" s="32">
        <f>ROUND(H13*J13,4)</f>
        <v>2.3E-3</v>
      </c>
      <c r="N13" s="20"/>
      <c r="O13" s="35">
        <f>O41</f>
        <v>1.0055229999999999</v>
      </c>
      <c r="P13" s="20"/>
      <c r="Q13" s="23"/>
      <c r="R13" s="20"/>
      <c r="S13" s="37">
        <f>ROUND(M13*O13,6)</f>
        <v>2.313E-3</v>
      </c>
      <c r="U13" s="30">
        <f>+U12+1</f>
        <v>2</v>
      </c>
      <c r="V13" s="20"/>
      <c r="W13" s="23" t="s">
        <v>8</v>
      </c>
      <c r="X13" s="20"/>
      <c r="Y13" s="31">
        <v>0</v>
      </c>
      <c r="Z13" s="20"/>
      <c r="AA13" s="32">
        <v>0</v>
      </c>
      <c r="AB13" s="20"/>
      <c r="AC13" s="33">
        <v>0</v>
      </c>
      <c r="AD13" s="34"/>
      <c r="AE13" s="20"/>
      <c r="AF13" s="32">
        <f>ROUND(AA13*AC13,4)</f>
        <v>0</v>
      </c>
      <c r="AG13" s="20"/>
      <c r="AH13" s="35">
        <f>AH41</f>
        <v>1.004437</v>
      </c>
      <c r="AI13" s="20"/>
      <c r="AJ13" s="23"/>
      <c r="AK13" s="20"/>
      <c r="AL13" s="37">
        <f>ROUND(AF13*AH13,6)</f>
        <v>0</v>
      </c>
      <c r="AM13" s="38"/>
      <c r="AR13"/>
    </row>
    <row r="14" spans="2:44" ht="26.25" x14ac:dyDescent="0.25">
      <c r="B14" s="30">
        <f>+B13+1</f>
        <v>3</v>
      </c>
      <c r="C14" s="20"/>
      <c r="D14" s="39" t="s">
        <v>9</v>
      </c>
      <c r="E14" s="20"/>
      <c r="F14" s="75">
        <v>0</v>
      </c>
      <c r="G14" s="20"/>
      <c r="H14" s="32">
        <v>0</v>
      </c>
      <c r="I14" s="20"/>
      <c r="J14" s="33">
        <v>0</v>
      </c>
      <c r="K14" s="34"/>
      <c r="L14" s="20"/>
      <c r="M14" s="32">
        <f>ROUND(H14*J14,4)</f>
        <v>0</v>
      </c>
      <c r="N14" s="20"/>
      <c r="O14" s="35">
        <f>O41</f>
        <v>1.0055229999999999</v>
      </c>
      <c r="P14" s="20"/>
      <c r="Q14" s="23"/>
      <c r="R14" s="20"/>
      <c r="S14" s="37">
        <f>ROUND(M14*O14,6)</f>
        <v>0</v>
      </c>
      <c r="U14" s="30">
        <f>+U13+1</f>
        <v>3</v>
      </c>
      <c r="V14" s="20"/>
      <c r="W14" s="39" t="s">
        <v>9</v>
      </c>
      <c r="X14" s="20"/>
      <c r="Y14" s="75">
        <v>0</v>
      </c>
      <c r="Z14" s="20"/>
      <c r="AA14" s="32">
        <v>0</v>
      </c>
      <c r="AB14" s="20"/>
      <c r="AC14" s="33">
        <v>0</v>
      </c>
      <c r="AD14" s="34"/>
      <c r="AE14" s="20"/>
      <c r="AF14" s="32">
        <f>ROUND(AA14*AC14,4)</f>
        <v>0</v>
      </c>
      <c r="AG14" s="20"/>
      <c r="AH14" s="35">
        <f>AH41</f>
        <v>1.004437</v>
      </c>
      <c r="AI14" s="20"/>
      <c r="AJ14" s="23"/>
      <c r="AK14" s="20"/>
      <c r="AL14" s="37">
        <f>ROUND(AF14*AH14,6)</f>
        <v>0</v>
      </c>
      <c r="AM14" s="38"/>
      <c r="AR14"/>
    </row>
    <row r="15" spans="2:44" ht="15" x14ac:dyDescent="0.25">
      <c r="B15" s="30">
        <f>+B14+1</f>
        <v>4</v>
      </c>
      <c r="C15" s="20"/>
      <c r="D15" s="23" t="s">
        <v>10</v>
      </c>
      <c r="E15" s="20"/>
      <c r="F15" s="31">
        <v>747579969</v>
      </c>
      <c r="G15" s="20"/>
      <c r="H15" s="32">
        <f>ROUND(F15/F17,4)</f>
        <v>0.41239999999999999</v>
      </c>
      <c r="I15" s="20"/>
      <c r="J15" s="40">
        <v>9.6500000000000002E-2</v>
      </c>
      <c r="K15" s="41" t="s">
        <v>11</v>
      </c>
      <c r="L15" s="20"/>
      <c r="M15" s="32">
        <f>ROUND(H15*J15,4)</f>
        <v>3.9800000000000002E-2</v>
      </c>
      <c r="N15" s="20"/>
      <c r="O15" s="42">
        <f>S41</f>
        <v>1.339896</v>
      </c>
      <c r="P15" s="20"/>
      <c r="Q15" s="43"/>
      <c r="R15" s="20"/>
      <c r="S15" s="37">
        <f>ROUND(M15*O15,6)</f>
        <v>5.3328E-2</v>
      </c>
      <c r="U15" s="30">
        <f>+U14+1</f>
        <v>4</v>
      </c>
      <c r="V15" s="20"/>
      <c r="W15" s="23" t="s">
        <v>10</v>
      </c>
      <c r="X15" s="20"/>
      <c r="Y15" s="31">
        <v>848272359</v>
      </c>
      <c r="Z15" s="20"/>
      <c r="AA15" s="32">
        <v>0.46132151104175489</v>
      </c>
      <c r="AB15" s="20"/>
      <c r="AC15" s="40">
        <v>9.6500000000000002E-2</v>
      </c>
      <c r="AD15" s="41" t="s">
        <v>11</v>
      </c>
      <c r="AE15" s="20"/>
      <c r="AF15" s="32">
        <f>ROUND(AA15*AC15,4)</f>
        <v>4.4499999999999998E-2</v>
      </c>
      <c r="AG15" s="20"/>
      <c r="AH15" s="42">
        <f>AL41</f>
        <v>1.3384929999999999</v>
      </c>
      <c r="AI15" s="20"/>
      <c r="AJ15" s="43"/>
      <c r="AK15" s="20"/>
      <c r="AL15" s="37">
        <f>ROUND(AF15*AH15,6)</f>
        <v>5.9562999999999998E-2</v>
      </c>
      <c r="AM15" s="38"/>
      <c r="AR15"/>
    </row>
    <row r="16" spans="2:44" ht="15" x14ac:dyDescent="0.25">
      <c r="B16" s="30"/>
      <c r="C16" s="20"/>
      <c r="D16" s="23"/>
      <c r="E16" s="20"/>
      <c r="F16" s="31"/>
      <c r="G16" s="20"/>
      <c r="H16" s="44"/>
      <c r="I16" s="20"/>
      <c r="J16" s="45"/>
      <c r="K16" s="34"/>
      <c r="L16" s="20"/>
      <c r="M16" s="44"/>
      <c r="N16" s="20"/>
      <c r="O16" s="21"/>
      <c r="P16" s="20"/>
      <c r="Q16" s="23"/>
      <c r="R16" s="20"/>
      <c r="S16" s="37"/>
      <c r="U16" s="30"/>
      <c r="V16" s="20"/>
      <c r="W16" s="23"/>
      <c r="X16" s="20"/>
      <c r="Y16" s="31"/>
      <c r="Z16" s="20"/>
      <c r="AA16" s="44"/>
      <c r="AB16" s="20"/>
      <c r="AC16" s="45"/>
      <c r="AD16" s="34"/>
      <c r="AE16" s="20"/>
      <c r="AF16" s="44"/>
      <c r="AG16" s="20"/>
      <c r="AH16" s="21"/>
      <c r="AI16" s="20"/>
      <c r="AJ16" s="23"/>
      <c r="AK16" s="20"/>
      <c r="AL16" s="37"/>
      <c r="AM16" s="46"/>
    </row>
    <row r="17" spans="2:40" ht="15" x14ac:dyDescent="0.25">
      <c r="B17" s="30">
        <f>+B15+1</f>
        <v>5</v>
      </c>
      <c r="C17" s="20"/>
      <c r="D17" s="23" t="s">
        <v>12</v>
      </c>
      <c r="E17" s="20"/>
      <c r="F17" s="47">
        <f>SUM(F12:F15)</f>
        <v>1812539575</v>
      </c>
      <c r="G17" s="20"/>
      <c r="H17" s="48">
        <f>SUM(H12:H15)</f>
        <v>1</v>
      </c>
      <c r="I17" s="20"/>
      <c r="J17" s="45"/>
      <c r="K17" s="34"/>
      <c r="L17" s="20"/>
      <c r="M17" s="48">
        <f>ROUND(SUM(M12:M15),4)</f>
        <v>6.7900000000000002E-2</v>
      </c>
      <c r="N17" s="20"/>
      <c r="O17" s="23"/>
      <c r="P17" s="20"/>
      <c r="Q17" s="23"/>
      <c r="R17" s="20"/>
      <c r="S17" s="49">
        <f>ROUND(SUM(S12:S16),4)</f>
        <v>8.1600000000000006E-2</v>
      </c>
      <c r="U17" s="30">
        <f>+U15+1</f>
        <v>5</v>
      </c>
      <c r="V17" s="20"/>
      <c r="W17" s="23" t="s">
        <v>12</v>
      </c>
      <c r="X17" s="20"/>
      <c r="Y17" s="47">
        <f>SUM(Y12:Y15)</f>
        <v>1838787784</v>
      </c>
      <c r="Z17" s="20"/>
      <c r="AA17" s="48">
        <f>SUM(AA12:AA15)</f>
        <v>1</v>
      </c>
      <c r="AB17" s="20"/>
      <c r="AC17" s="45"/>
      <c r="AD17" s="34"/>
      <c r="AE17" s="20"/>
      <c r="AF17" s="76">
        <f>ROUND(SUM(AF12:AF15),4)</f>
        <v>7.4099999999999999E-2</v>
      </c>
      <c r="AG17" s="20"/>
      <c r="AH17" s="23"/>
      <c r="AI17" s="20"/>
      <c r="AJ17" s="23"/>
      <c r="AK17" s="20"/>
      <c r="AL17" s="49">
        <f>ROUND(SUM(AL12:AL16),4)</f>
        <v>8.9300000000000004E-2</v>
      </c>
      <c r="AM17" s="50"/>
    </row>
    <row r="18" spans="2:40" ht="15" x14ac:dyDescent="0.25">
      <c r="B18" s="30"/>
      <c r="C18" s="20"/>
      <c r="D18" s="23"/>
      <c r="E18" s="20"/>
      <c r="F18" s="23"/>
      <c r="G18" s="20"/>
      <c r="H18" s="23"/>
      <c r="I18" s="20"/>
      <c r="J18" s="23"/>
      <c r="K18" s="34"/>
      <c r="L18" s="20"/>
      <c r="M18" s="23"/>
      <c r="N18" s="20"/>
      <c r="O18" s="23"/>
      <c r="P18" s="20"/>
      <c r="Q18" s="23"/>
      <c r="R18" s="20"/>
      <c r="S18" s="51"/>
      <c r="U18" s="30"/>
      <c r="V18" s="20"/>
      <c r="W18" s="23"/>
      <c r="X18" s="20"/>
      <c r="Y18" s="23"/>
      <c r="Z18" s="20"/>
      <c r="AA18" s="23"/>
      <c r="AB18" s="20"/>
      <c r="AC18" s="23"/>
      <c r="AD18" s="34"/>
      <c r="AE18" s="20"/>
      <c r="AF18" s="23"/>
      <c r="AG18" s="20"/>
      <c r="AH18" s="23"/>
      <c r="AI18" s="20"/>
      <c r="AJ18" s="23"/>
      <c r="AK18" s="20"/>
      <c r="AL18" s="51"/>
    </row>
    <row r="19" spans="2:40" ht="15.75" thickBot="1" x14ac:dyDescent="0.3">
      <c r="B19" s="52"/>
      <c r="C19" s="53"/>
      <c r="D19" s="54"/>
      <c r="E19" s="53"/>
      <c r="F19" s="54"/>
      <c r="G19" s="53"/>
      <c r="H19" s="54"/>
      <c r="I19" s="53"/>
      <c r="J19" s="54"/>
      <c r="K19" s="55"/>
      <c r="L19" s="53"/>
      <c r="M19" s="54"/>
      <c r="N19" s="53"/>
      <c r="O19" s="54"/>
      <c r="P19" s="53"/>
      <c r="Q19" s="54"/>
      <c r="R19" s="53"/>
      <c r="S19" s="56"/>
      <c r="U19" s="52"/>
      <c r="V19" s="53"/>
      <c r="W19" s="54"/>
      <c r="X19" s="53"/>
      <c r="Y19" s="54"/>
      <c r="Z19" s="53"/>
      <c r="AA19" s="54"/>
      <c r="AB19" s="53"/>
      <c r="AC19" s="54"/>
      <c r="AD19" s="55"/>
      <c r="AE19" s="53"/>
      <c r="AF19" s="54"/>
      <c r="AG19" s="53"/>
      <c r="AH19" s="54"/>
      <c r="AI19" s="53"/>
      <c r="AJ19" s="54"/>
      <c r="AK19" s="53"/>
      <c r="AL19" s="56"/>
    </row>
    <row r="20" spans="2:40" hidden="1" x14ac:dyDescent="0.2">
      <c r="B20" s="57"/>
      <c r="C20" s="58"/>
      <c r="N20" s="58"/>
      <c r="P20" s="59"/>
      <c r="S20" s="60"/>
      <c r="U20" s="57"/>
      <c r="V20" s="58"/>
      <c r="AG20" s="58"/>
      <c r="AI20" s="59"/>
      <c r="AL20" s="60"/>
    </row>
    <row r="21" spans="2:40" hidden="1" x14ac:dyDescent="0.2">
      <c r="B21" s="57"/>
      <c r="C21" s="58"/>
      <c r="N21" s="58"/>
      <c r="P21" s="59"/>
      <c r="S21" s="60"/>
      <c r="U21" s="57"/>
      <c r="V21" s="58"/>
      <c r="AG21" s="58"/>
      <c r="AI21" s="59"/>
      <c r="AL21" s="60"/>
    </row>
    <row r="22" spans="2:40" x14ac:dyDescent="0.2">
      <c r="P22" s="2"/>
      <c r="AI22" s="2"/>
    </row>
    <row r="23" spans="2:40" x14ac:dyDescent="0.2">
      <c r="P23" s="2"/>
      <c r="AI23" s="2"/>
    </row>
    <row r="24" spans="2:40" x14ac:dyDescent="0.2">
      <c r="O24" s="61" t="s">
        <v>14</v>
      </c>
      <c r="P24" s="61"/>
      <c r="S24" s="61" t="s">
        <v>15</v>
      </c>
      <c r="AH24" s="61" t="s">
        <v>14</v>
      </c>
      <c r="AI24" s="61"/>
      <c r="AL24" s="61" t="s">
        <v>15</v>
      </c>
    </row>
    <row r="25" spans="2:40" ht="15" x14ac:dyDescent="0.25">
      <c r="B25" s="43">
        <v>6</v>
      </c>
      <c r="C25" s="23"/>
      <c r="D25" s="36" t="s">
        <v>16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62">
        <v>100</v>
      </c>
      <c r="P25" s="23"/>
      <c r="Q25" s="23"/>
      <c r="R25" s="23"/>
      <c r="S25" s="62">
        <f>O25</f>
        <v>100</v>
      </c>
      <c r="U25" s="43">
        <v>6</v>
      </c>
      <c r="V25" s="23"/>
      <c r="W25" s="36" t="s">
        <v>16</v>
      </c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62">
        <v>100</v>
      </c>
      <c r="AI25" s="23"/>
      <c r="AJ25" s="23"/>
      <c r="AK25" s="23"/>
      <c r="AL25" s="62">
        <f>AH25</f>
        <v>100</v>
      </c>
      <c r="AM25" s="23"/>
      <c r="AN25" s="23"/>
    </row>
    <row r="26" spans="2:40" ht="15" x14ac:dyDescent="0.25">
      <c r="B26" s="4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63"/>
      <c r="U26" s="4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63"/>
      <c r="AM26" s="23"/>
      <c r="AN26" s="23"/>
    </row>
    <row r="27" spans="2:40" ht="15" x14ac:dyDescent="0.25">
      <c r="B27" s="43">
        <v>7</v>
      </c>
      <c r="C27" s="23"/>
      <c r="D27" s="36" t="s">
        <v>17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64">
        <v>0.4</v>
      </c>
      <c r="P27" s="23"/>
      <c r="Q27" s="23"/>
      <c r="R27" s="23"/>
      <c r="S27" s="63">
        <f>O27</f>
        <v>0.4</v>
      </c>
      <c r="U27" s="43">
        <v>7</v>
      </c>
      <c r="V27" s="23"/>
      <c r="W27" s="36" t="s">
        <v>17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64">
        <v>0.28220000000000001</v>
      </c>
      <c r="AI27" s="23"/>
      <c r="AJ27" s="23"/>
      <c r="AK27" s="23"/>
      <c r="AL27" s="63">
        <f>AH27</f>
        <v>0.28220000000000001</v>
      </c>
      <c r="AM27" s="23"/>
      <c r="AN27" s="23"/>
    </row>
    <row r="28" spans="2:40" ht="15" x14ac:dyDescent="0.25">
      <c r="B28" s="4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63"/>
      <c r="U28" s="4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63"/>
      <c r="AM28" s="23"/>
      <c r="AN28" s="23"/>
    </row>
    <row r="29" spans="2:40" ht="15" x14ac:dyDescent="0.25">
      <c r="B29" s="43">
        <v>8</v>
      </c>
      <c r="C29" s="23"/>
      <c r="D29" s="36" t="s">
        <v>18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>
        <v>0.14929999999999999</v>
      </c>
      <c r="P29" s="23"/>
      <c r="Q29" s="23"/>
      <c r="R29" s="23"/>
      <c r="S29" s="63">
        <f>O29</f>
        <v>0.14929999999999999</v>
      </c>
      <c r="U29" s="43">
        <v>8</v>
      </c>
      <c r="V29" s="23"/>
      <c r="W29" s="36" t="s">
        <v>18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82">
        <v>0.1595</v>
      </c>
      <c r="AI29" s="23"/>
      <c r="AJ29" s="23"/>
      <c r="AK29" s="23"/>
      <c r="AL29" s="83">
        <f>AH29</f>
        <v>0.1595</v>
      </c>
      <c r="AM29" s="23"/>
      <c r="AN29" s="23"/>
    </row>
    <row r="30" spans="2:40" ht="15" x14ac:dyDescent="0.25">
      <c r="B30" s="4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36" t="s">
        <v>13</v>
      </c>
      <c r="P30" s="23"/>
      <c r="Q30" s="23"/>
      <c r="R30" s="23"/>
      <c r="S30" s="63"/>
      <c r="U30" s="4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36" t="s">
        <v>13</v>
      </c>
      <c r="AI30" s="23"/>
      <c r="AJ30" s="23"/>
      <c r="AK30" s="23"/>
      <c r="AL30" s="63"/>
      <c r="AM30" s="23"/>
      <c r="AN30" s="23"/>
    </row>
    <row r="31" spans="2:40" ht="15" x14ac:dyDescent="0.25">
      <c r="B31" s="43">
        <v>9</v>
      </c>
      <c r="C31" s="23"/>
      <c r="D31" s="36" t="s">
        <v>19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64">
        <f>O25-O27-O29</f>
        <v>99.450699999999998</v>
      </c>
      <c r="P31" s="23"/>
      <c r="Q31" s="23"/>
      <c r="R31" s="23"/>
      <c r="S31" s="63">
        <f>S25-S27-S29</f>
        <v>99.450699999999998</v>
      </c>
      <c r="U31" s="43">
        <v>9</v>
      </c>
      <c r="V31" s="23"/>
      <c r="W31" s="36" t="s">
        <v>19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64">
        <f>AH25-AH27-AH29</f>
        <v>99.558300000000003</v>
      </c>
      <c r="AI31" s="23"/>
      <c r="AJ31" s="23"/>
      <c r="AK31" s="23"/>
      <c r="AL31" s="63">
        <f>AL25-AL27-AL29</f>
        <v>99.558300000000003</v>
      </c>
      <c r="AM31" s="23"/>
      <c r="AN31" s="23"/>
    </row>
    <row r="32" spans="2:40" ht="15" x14ac:dyDescent="0.25">
      <c r="B32" s="43"/>
      <c r="C32" s="23"/>
      <c r="D32" s="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63"/>
      <c r="U32" s="43"/>
      <c r="V32" s="23"/>
      <c r="W32" s="36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63"/>
      <c r="AM32" s="23"/>
      <c r="AN32" s="23"/>
    </row>
    <row r="33" spans="2:40" ht="15" x14ac:dyDescent="0.25">
      <c r="B33" s="43">
        <v>10</v>
      </c>
      <c r="C33" s="23"/>
      <c r="D33" s="65" t="s">
        <v>26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77">
        <v>5.0064999999999998E-2</v>
      </c>
      <c r="P33" s="23"/>
      <c r="Q33" s="23"/>
      <c r="R33" s="23"/>
      <c r="S33" s="63">
        <f>ROUND(S31*O33,6)</f>
        <v>4.978999</v>
      </c>
      <c r="U33" s="43">
        <v>10</v>
      </c>
      <c r="V33" s="23"/>
      <c r="W33" s="65" t="s">
        <v>26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7">
        <v>5.0097000000000003E-2</v>
      </c>
      <c r="AI33" s="23"/>
      <c r="AJ33" s="23"/>
      <c r="AK33" s="23"/>
      <c r="AL33" s="63">
        <f>ROUND(AL31*AH33,6)</f>
        <v>4.9875720000000001</v>
      </c>
      <c r="AM33" s="23"/>
      <c r="AN33" s="23"/>
    </row>
    <row r="34" spans="2:40" ht="15" x14ac:dyDescent="0.25">
      <c r="B34" s="43"/>
      <c r="C34" s="23"/>
      <c r="D34" s="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/>
      <c r="P34" s="23"/>
      <c r="Q34" s="23"/>
      <c r="R34" s="23"/>
      <c r="S34" s="63"/>
      <c r="U34" s="43"/>
      <c r="V34" s="23"/>
      <c r="W34" s="36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1"/>
      <c r="AI34" s="23"/>
      <c r="AJ34" s="23"/>
      <c r="AK34" s="23"/>
      <c r="AL34" s="63"/>
      <c r="AM34" s="23"/>
      <c r="AN34" s="23"/>
    </row>
    <row r="35" spans="2:40" ht="15" x14ac:dyDescent="0.25">
      <c r="B35" s="43">
        <v>11</v>
      </c>
      <c r="C35" s="23"/>
      <c r="D35" s="65" t="s">
        <v>20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23"/>
      <c r="Q35" s="23"/>
      <c r="R35" s="23"/>
      <c r="S35" s="63">
        <f>S31-S33</f>
        <v>94.471700999999996</v>
      </c>
      <c r="U35" s="43">
        <v>11</v>
      </c>
      <c r="V35" s="23"/>
      <c r="W35" s="65" t="s">
        <v>20</v>
      </c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1"/>
      <c r="AI35" s="23"/>
      <c r="AJ35" s="23"/>
      <c r="AK35" s="23"/>
      <c r="AL35" s="63">
        <f>AL31-AL33</f>
        <v>94.570728000000003</v>
      </c>
      <c r="AM35" s="23"/>
      <c r="AN35" s="23"/>
    </row>
    <row r="36" spans="2:40" ht="15" x14ac:dyDescent="0.25">
      <c r="B36" s="43"/>
      <c r="C36" s="23"/>
      <c r="D36" s="6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66"/>
      <c r="U36" s="43"/>
      <c r="V36" s="23"/>
      <c r="W36" s="65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66"/>
      <c r="AM36" s="23"/>
      <c r="AN36" s="23"/>
    </row>
    <row r="37" spans="2:40" ht="15" x14ac:dyDescent="0.25">
      <c r="B37" s="43">
        <v>12</v>
      </c>
      <c r="C37" s="23"/>
      <c r="D37" s="65" t="s">
        <v>21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66">
        <f>S35*0.21</f>
        <v>19.83905721</v>
      </c>
      <c r="U37" s="43">
        <v>12</v>
      </c>
      <c r="V37" s="23"/>
      <c r="W37" s="65" t="s">
        <v>21</v>
      </c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66">
        <f>AL35*0.21</f>
        <v>19.859852879999998</v>
      </c>
      <c r="AM37" s="23"/>
      <c r="AN37" s="23"/>
    </row>
    <row r="38" spans="2:40" ht="15" x14ac:dyDescent="0.25">
      <c r="B38" s="43"/>
      <c r="C38" s="23"/>
      <c r="D38" s="6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63"/>
      <c r="U38" s="43"/>
      <c r="V38" s="23"/>
      <c r="W38" s="65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63"/>
      <c r="AM38" s="23"/>
      <c r="AN38" s="23"/>
    </row>
    <row r="39" spans="2:40" ht="15" x14ac:dyDescent="0.25">
      <c r="B39" s="43">
        <v>13</v>
      </c>
      <c r="C39" s="23"/>
      <c r="D39" s="65" t="s">
        <v>22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63">
        <f>S35-S37</f>
        <v>74.632643790000003</v>
      </c>
      <c r="U39" s="43">
        <v>13</v>
      </c>
      <c r="V39" s="23"/>
      <c r="W39" s="65" t="s">
        <v>22</v>
      </c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63">
        <f>AL35-AL37</f>
        <v>74.710875119999997</v>
      </c>
      <c r="AM39" s="23"/>
      <c r="AN39" s="23"/>
    </row>
    <row r="40" spans="2:40" ht="15" x14ac:dyDescent="0.25">
      <c r="B40" s="43"/>
      <c r="C40" s="23"/>
      <c r="D40" s="6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U40" s="43"/>
      <c r="V40" s="23"/>
      <c r="W40" s="65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2:40" ht="15" x14ac:dyDescent="0.25">
      <c r="B41" s="43">
        <v>14</v>
      </c>
      <c r="C41" s="23"/>
      <c r="D41" s="65" t="s">
        <v>23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67">
        <f>ROUND(100/O31,6)</f>
        <v>1.0055229999999999</v>
      </c>
      <c r="P41" s="23"/>
      <c r="Q41" s="23"/>
      <c r="R41" s="23"/>
      <c r="S41" s="23">
        <f>ROUND(100/S39,6)</f>
        <v>1.339896</v>
      </c>
      <c r="U41" s="43">
        <v>14</v>
      </c>
      <c r="V41" s="23"/>
      <c r="W41" s="65" t="s">
        <v>23</v>
      </c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67">
        <f>ROUND(100/AH31,6)</f>
        <v>1.004437</v>
      </c>
      <c r="AI41" s="23"/>
      <c r="AJ41" s="23"/>
      <c r="AK41" s="23"/>
      <c r="AL41" s="23">
        <f>ROUND(100/AL39,6)</f>
        <v>1.3384929999999999</v>
      </c>
      <c r="AM41" s="23"/>
      <c r="AN41" s="23"/>
    </row>
    <row r="42" spans="2:40" ht="15" x14ac:dyDescent="0.25">
      <c r="B42" s="4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U42" s="4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2:40" x14ac:dyDescent="0.2">
      <c r="B43" s="68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U43" s="68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</row>
    <row r="44" spans="2:40" ht="27" customHeight="1" x14ac:dyDescent="0.2">
      <c r="B44" s="69"/>
      <c r="C44" s="65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69"/>
      <c r="U44" s="68"/>
      <c r="V44" s="65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65"/>
      <c r="AN44" s="65"/>
    </row>
    <row r="45" spans="2:40" x14ac:dyDescent="0.2">
      <c r="B45" s="68"/>
      <c r="C45" s="65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69"/>
      <c r="U45" s="68"/>
      <c r="V45" s="65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65"/>
      <c r="AN45" s="65"/>
    </row>
    <row r="46" spans="2:40" ht="33" customHeight="1" x14ac:dyDescent="0.2">
      <c r="B46" s="71"/>
      <c r="C46" s="65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1"/>
      <c r="U46" s="72"/>
      <c r="V46" s="65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65"/>
      <c r="AN46" s="65"/>
    </row>
    <row r="47" spans="2:40" x14ac:dyDescent="0.2"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U47" s="21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2:40" x14ac:dyDescent="0.2"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32"/>
      <c r="P48" s="21"/>
      <c r="Q48" s="23"/>
      <c r="R48" s="23"/>
      <c r="S48" s="23"/>
      <c r="U48" s="21"/>
      <c r="V48" s="23"/>
      <c r="W48" s="23"/>
      <c r="X48" s="23"/>
      <c r="Y48" s="23"/>
      <c r="Z48" s="23"/>
      <c r="AA48" s="23"/>
      <c r="AB48" s="23"/>
      <c r="AC48" s="23" t="s">
        <v>24</v>
      </c>
      <c r="AD48" s="23"/>
      <c r="AE48" s="23"/>
      <c r="AF48" s="23"/>
      <c r="AG48" s="23"/>
      <c r="AH48" s="32"/>
      <c r="AI48" s="21"/>
      <c r="AJ48" s="23"/>
      <c r="AK48" s="23"/>
      <c r="AL48" s="23"/>
      <c r="AM48" s="23"/>
      <c r="AN48" s="23"/>
    </row>
    <row r="49" spans="2:40" x14ac:dyDescent="0.2"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1"/>
      <c r="Q49" s="23"/>
      <c r="R49" s="23"/>
      <c r="S49" s="23"/>
      <c r="U49" s="21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1"/>
      <c r="AJ49" s="23"/>
      <c r="AK49" s="23"/>
      <c r="AL49" s="23"/>
      <c r="AM49" s="23"/>
      <c r="AN49" s="23"/>
    </row>
    <row r="50" spans="2:40" x14ac:dyDescent="0.2">
      <c r="B50" s="2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1"/>
      <c r="Q50" s="23"/>
      <c r="R50" s="23"/>
      <c r="S50" s="23"/>
      <c r="U50" s="21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1"/>
      <c r="AJ50" s="23"/>
      <c r="AK50" s="23"/>
      <c r="AL50" s="23"/>
      <c r="AM50" s="23"/>
      <c r="AN50" s="23"/>
    </row>
    <row r="51" spans="2:40" x14ac:dyDescent="0.2">
      <c r="B51" s="21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1"/>
      <c r="Q51" s="23"/>
      <c r="R51" s="23"/>
      <c r="S51" s="23"/>
      <c r="U51" s="21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1"/>
      <c r="AJ51" s="23"/>
      <c r="AK51" s="23"/>
      <c r="AL51" s="23"/>
      <c r="AM51" s="23"/>
      <c r="AN51" s="23"/>
    </row>
    <row r="52" spans="2:40" x14ac:dyDescent="0.2">
      <c r="B52" s="21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1"/>
      <c r="Q52" s="23"/>
      <c r="R52" s="23"/>
      <c r="S52" s="23"/>
      <c r="U52" s="21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1"/>
      <c r="AJ52" s="23"/>
      <c r="AK52" s="23"/>
      <c r="AL52" s="23"/>
      <c r="AM52" s="23"/>
      <c r="AN52" s="23"/>
    </row>
    <row r="53" spans="2:40" x14ac:dyDescent="0.2">
      <c r="B53" s="21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1"/>
      <c r="Q53" s="23"/>
      <c r="R53" s="23"/>
      <c r="S53" s="23"/>
      <c r="U53" s="21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1"/>
      <c r="AJ53" s="23"/>
      <c r="AK53" s="23"/>
      <c r="AL53" s="23"/>
      <c r="AM53" s="23"/>
      <c r="AN53" s="23"/>
    </row>
    <row r="54" spans="2:40" x14ac:dyDescent="0.2">
      <c r="B54" s="2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U54" s="21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2:40" x14ac:dyDescent="0.2">
      <c r="B55" s="73" t="s">
        <v>13</v>
      </c>
      <c r="C55" s="74"/>
      <c r="D55" s="23"/>
      <c r="E55" s="23"/>
      <c r="F55" s="23"/>
      <c r="G55" s="23"/>
      <c r="H55" s="23"/>
      <c r="U55" s="73" t="s">
        <v>13</v>
      </c>
      <c r="V55" s="74"/>
      <c r="W55" s="23"/>
      <c r="X55" s="23"/>
      <c r="Y55" s="23"/>
      <c r="Z55" s="23"/>
      <c r="AA55" s="23"/>
    </row>
    <row r="57" spans="2:40" x14ac:dyDescent="0.2">
      <c r="B57" s="74"/>
      <c r="C57" s="74"/>
      <c r="D57" s="23"/>
      <c r="E57" s="23"/>
      <c r="F57" s="23"/>
      <c r="G57" s="23"/>
      <c r="H57" s="23"/>
      <c r="U57" s="74"/>
      <c r="V57" s="74"/>
      <c r="W57" s="23"/>
      <c r="X57" s="23"/>
      <c r="Y57" s="23"/>
      <c r="Z57" s="23"/>
      <c r="AA57" s="23"/>
    </row>
    <row r="58" spans="2:40" x14ac:dyDescent="0.2">
      <c r="B58" s="21"/>
      <c r="C58" s="23"/>
      <c r="D58" s="23"/>
      <c r="E58" s="23"/>
      <c r="F58" s="23"/>
      <c r="G58" s="23"/>
      <c r="H58" s="23"/>
      <c r="U58" s="21"/>
      <c r="V58" s="23"/>
      <c r="W58" s="23"/>
      <c r="X58" s="23"/>
      <c r="Y58" s="23"/>
      <c r="Z58" s="23"/>
      <c r="AA58" s="23"/>
    </row>
  </sheetData>
  <mergeCells count="10">
    <mergeCell ref="W44:AL44"/>
    <mergeCell ref="W46:AL46"/>
    <mergeCell ref="U4:AL4"/>
    <mergeCell ref="U6:AL6"/>
    <mergeCell ref="B4:S4"/>
    <mergeCell ref="B6:S6"/>
    <mergeCell ref="D44:S44"/>
    <mergeCell ref="D46:S46"/>
    <mergeCell ref="B5:S5"/>
    <mergeCell ref="U5:AL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40LzEyLzIwMjMgMTI6NTg6MDE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F4AA3692-10B8-4909-8269-FA771C0A4AE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5BDD4EE-4DB9-460B-B275-AEDE4AB445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s290792</dc:creator>
  <cp:lastModifiedBy>J.D. Cullop</cp:lastModifiedBy>
  <dcterms:created xsi:type="dcterms:W3CDTF">2023-04-12T12:47:54Z</dcterms:created>
  <dcterms:modified xsi:type="dcterms:W3CDTF">2026-06-18T15:08:04Z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759fdda8-fae7-458e-88e8-5a2bc4cc6444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{F4AA3692-10B8-4909-8269-FA771C0A4AE7}</vt:lpwstr>
  </property>
  <property fmtid="{D5CDD505-2E9C-101B-9397-08002B2CF9AE}" pid="12" name="bjpmDocIH">
    <vt:lpwstr>UlCBV6MZkbRiHma6CQZ9UtsxQkWfju0H</vt:lpwstr>
  </property>
</Properties>
</file>