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595\Desktop\KRWA\Lake Village WA\RFI 1\"/>
    </mc:Choice>
  </mc:AlternateContent>
  <xr:revisionPtr revIDLastSave="0" documentId="8_{F3FD05C8-E9D2-44B6-BFE1-7800CD04BC40}" xr6:coauthVersionLast="47" xr6:coauthVersionMax="47" xr10:uidLastSave="{00000000-0000-0000-0000-000000000000}"/>
  <bookViews>
    <workbookView xWindow="-110" yWindow="-110" windowWidth="19420" windowHeight="10300" xr2:uid="{B0D8FE2F-27C4-4849-9C15-CCD03BA26D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E16" i="1"/>
  <c r="D16" i="1"/>
  <c r="C16" i="1"/>
  <c r="B16" i="1"/>
  <c r="F18" i="1" s="1"/>
  <c r="M15" i="1"/>
  <c r="F15" i="1"/>
  <c r="M14" i="1"/>
  <c r="F14" i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M4" i="1"/>
  <c r="F4" i="1"/>
  <c r="E19" i="1" l="1"/>
  <c r="F16" i="1"/>
  <c r="F19" i="1" l="1"/>
  <c r="F20" i="1" s="1"/>
</calcChain>
</file>

<file path=xl/sharedStrings.xml><?xml version="1.0" encoding="utf-8"?>
<sst xmlns="http://schemas.openxmlformats.org/spreadsheetml/2006/main" count="19" uniqueCount="19">
  <si>
    <t>City of Harrodsburg</t>
  </si>
  <si>
    <t>City of Danville</t>
  </si>
  <si>
    <t>Dec</t>
  </si>
  <si>
    <t>Nov</t>
  </si>
  <si>
    <t>Oct</t>
  </si>
  <si>
    <t>Sept</t>
  </si>
  <si>
    <t>Aug</t>
  </si>
  <si>
    <t>July</t>
  </si>
  <si>
    <t>June</t>
  </si>
  <si>
    <t>May</t>
  </si>
  <si>
    <t>Apr</t>
  </si>
  <si>
    <t>Mar</t>
  </si>
  <si>
    <t>Feb</t>
  </si>
  <si>
    <t>Jan</t>
  </si>
  <si>
    <t>Total</t>
  </si>
  <si>
    <t>Total Expense</t>
  </si>
  <si>
    <t>Total Usage cubic feet</t>
  </si>
  <si>
    <t>Total Usage gallons</t>
  </si>
  <si>
    <t>2024 Water Purchased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</si>
</sst>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165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3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494F-3B54-4C30-910B-D9D625E25C6E}">
  <dimension ref="A1:N21"/>
  <sheetViews>
    <sheetView tabSelected="1" workbookViewId="0">
      <selection activeCell="F19" sqref="F19"/>
    </sheetView>
  </sheetViews>
  <sheetFormatPr defaultRowHeight="14.5" x14ac:dyDescent="0.35"/>
  <cols>
    <col min="2" max="2" width="14.6328125" style="1" bestFit="1" customWidth="1"/>
    <col min="3" max="3" width="20.08984375" hidden="1" customWidth="1"/>
    <col min="4" max="4" width="19.81640625" hidden="1" customWidth="1"/>
    <col min="5" max="5" width="16.54296875" hidden="1" customWidth="1"/>
    <col min="6" max="6" width="21.453125" customWidth="1"/>
    <col min="8" max="8" width="17.08984375" customWidth="1"/>
    <col min="9" max="9" width="20.36328125" hidden="1" customWidth="1"/>
    <col min="10" max="10" width="18.81640625" hidden="1" customWidth="1"/>
    <col min="11" max="11" width="19.90625" hidden="1" customWidth="1"/>
    <col min="12" max="12" width="20.1796875" hidden="1" customWidth="1"/>
    <col min="13" max="13" width="21.90625" customWidth="1"/>
    <col min="14" max="14" width="14.90625" customWidth="1"/>
  </cols>
  <sheetData>
    <row r="1" spans="1:14" s="6" customFormat="1" x14ac:dyDescent="0.35">
      <c r="A1" s="6" t="s">
        <v>18</v>
      </c>
      <c r="B1" s="5"/>
    </row>
    <row r="2" spans="1:14" s="6" customFormat="1" x14ac:dyDescent="0.35">
      <c r="A2" s="6" t="s">
        <v>0</v>
      </c>
      <c r="B2" s="5"/>
      <c r="C2" s="6">
        <v>2024</v>
      </c>
      <c r="H2" s="6" t="s">
        <v>1</v>
      </c>
      <c r="J2" s="6">
        <v>2024</v>
      </c>
    </row>
    <row r="4" spans="1:14" x14ac:dyDescent="0.35">
      <c r="A4" t="s">
        <v>2</v>
      </c>
      <c r="B4" s="1">
        <v>24776.89</v>
      </c>
      <c r="C4" s="2">
        <v>20695</v>
      </c>
      <c r="D4" s="2">
        <v>703000</v>
      </c>
      <c r="E4" s="2">
        <v>195800</v>
      </c>
      <c r="F4" s="2">
        <f>SUM(C4+D4+E4)</f>
        <v>919495</v>
      </c>
      <c r="H4" s="1">
        <v>20115.259999999998</v>
      </c>
      <c r="I4" s="2">
        <v>90536</v>
      </c>
      <c r="J4" s="2">
        <v>208000</v>
      </c>
      <c r="K4" s="2">
        <v>708900</v>
      </c>
      <c r="L4" s="2">
        <v>106550</v>
      </c>
      <c r="M4" s="2">
        <f>SUM(I4+J4+K4+L4)</f>
        <v>1113986</v>
      </c>
    </row>
    <row r="5" spans="1:14" x14ac:dyDescent="0.35">
      <c r="A5" t="s">
        <v>3</v>
      </c>
      <c r="B5" s="1">
        <v>32508.58</v>
      </c>
      <c r="C5" s="2">
        <v>273100</v>
      </c>
      <c r="D5" s="2">
        <v>929000</v>
      </c>
      <c r="E5" s="2">
        <v>25401</v>
      </c>
      <c r="F5" s="2">
        <f t="shared" ref="F5:F16" si="0">SUM(C5+D5+E5)</f>
        <v>1227501</v>
      </c>
      <c r="H5" s="1">
        <v>17342.46</v>
      </c>
      <c r="I5" s="2">
        <v>98988</v>
      </c>
      <c r="J5" s="2">
        <v>113240</v>
      </c>
      <c r="K5" s="2">
        <v>525900</v>
      </c>
      <c r="L5" s="2">
        <v>222300</v>
      </c>
      <c r="M5" s="2">
        <f t="shared" ref="M5:M16" si="1">SUM(I5+J5+K5+L5)</f>
        <v>960428</v>
      </c>
    </row>
    <row r="6" spans="1:14" x14ac:dyDescent="0.35">
      <c r="A6" t="s">
        <v>4</v>
      </c>
      <c r="B6" s="1">
        <v>25584.91</v>
      </c>
      <c r="C6" s="2">
        <v>33931</v>
      </c>
      <c r="D6" s="2">
        <v>242800</v>
      </c>
      <c r="E6" s="2">
        <v>670000</v>
      </c>
      <c r="F6" s="2">
        <f t="shared" si="0"/>
        <v>946731</v>
      </c>
      <c r="H6" s="1">
        <v>28387</v>
      </c>
      <c r="I6" s="2">
        <v>145560</v>
      </c>
      <c r="J6" s="2">
        <v>122717</v>
      </c>
      <c r="K6" s="2">
        <v>329700</v>
      </c>
      <c r="L6" s="2">
        <v>974100</v>
      </c>
      <c r="M6" s="2">
        <f t="shared" si="1"/>
        <v>1572077</v>
      </c>
    </row>
    <row r="7" spans="1:14" x14ac:dyDescent="0.35">
      <c r="A7" t="s">
        <v>5</v>
      </c>
      <c r="B7" s="1">
        <v>29973.38</v>
      </c>
      <c r="C7" s="2">
        <v>255900</v>
      </c>
      <c r="D7" s="2">
        <v>827000</v>
      </c>
      <c r="E7" s="2">
        <v>38489</v>
      </c>
      <c r="F7" s="2">
        <f t="shared" si="0"/>
        <v>1121389</v>
      </c>
      <c r="H7" s="1">
        <v>22380.51</v>
      </c>
      <c r="I7" s="2">
        <v>116746</v>
      </c>
      <c r="J7" s="2">
        <v>127190</v>
      </c>
      <c r="K7" s="2">
        <v>758700</v>
      </c>
      <c r="L7" s="2">
        <v>236800</v>
      </c>
      <c r="M7" s="2">
        <f t="shared" si="1"/>
        <v>1239436</v>
      </c>
    </row>
    <row r="8" spans="1:14" x14ac:dyDescent="0.35">
      <c r="A8" t="s">
        <v>6</v>
      </c>
      <c r="B8" s="1">
        <v>31170.35</v>
      </c>
      <c r="C8" s="2">
        <v>335600</v>
      </c>
      <c r="D8" s="2">
        <v>42941</v>
      </c>
      <c r="E8" s="2">
        <v>790000</v>
      </c>
      <c r="F8" s="2">
        <f t="shared" si="0"/>
        <v>1168541</v>
      </c>
      <c r="H8" s="1">
        <v>29149.95</v>
      </c>
      <c r="I8" s="2">
        <v>355800</v>
      </c>
      <c r="J8" s="2">
        <v>124398</v>
      </c>
      <c r="K8" s="2">
        <v>137830</v>
      </c>
      <c r="L8" s="2">
        <v>996300</v>
      </c>
      <c r="M8" s="2">
        <f t="shared" si="1"/>
        <v>1614328</v>
      </c>
    </row>
    <row r="9" spans="1:14" x14ac:dyDescent="0.35">
      <c r="A9" t="s">
        <v>7</v>
      </c>
      <c r="B9" s="1">
        <v>30054.68</v>
      </c>
      <c r="C9" s="2">
        <v>835000</v>
      </c>
      <c r="D9" s="2">
        <v>267000</v>
      </c>
      <c r="E9" s="2">
        <v>26671</v>
      </c>
      <c r="F9" s="2">
        <f t="shared" si="0"/>
        <v>1128671</v>
      </c>
      <c r="H9" s="1">
        <v>28471.05</v>
      </c>
      <c r="I9" s="2">
        <v>128461</v>
      </c>
      <c r="J9" s="2">
        <v>371100</v>
      </c>
      <c r="K9" s="2">
        <v>948500</v>
      </c>
      <c r="L9" s="2">
        <v>128670</v>
      </c>
      <c r="M9" s="2">
        <f t="shared" si="1"/>
        <v>1576731</v>
      </c>
    </row>
    <row r="10" spans="1:14" x14ac:dyDescent="0.35">
      <c r="A10" t="s">
        <v>8</v>
      </c>
      <c r="B10" s="1">
        <v>34023.06</v>
      </c>
      <c r="C10" s="2">
        <v>958000</v>
      </c>
      <c r="D10" s="2">
        <v>24105</v>
      </c>
      <c r="E10" s="2">
        <v>306800</v>
      </c>
      <c r="F10" s="2">
        <f t="shared" si="0"/>
        <v>1288905</v>
      </c>
      <c r="H10" s="1">
        <v>22036.12</v>
      </c>
      <c r="I10" s="2">
        <v>108584</v>
      </c>
      <c r="J10" s="2">
        <v>109080</v>
      </c>
      <c r="K10" s="2">
        <v>776700</v>
      </c>
      <c r="L10" s="2">
        <v>226000</v>
      </c>
      <c r="M10" s="2">
        <f t="shared" si="1"/>
        <v>1220364</v>
      </c>
    </row>
    <row r="11" spans="1:14" x14ac:dyDescent="0.35">
      <c r="A11" t="s">
        <v>9</v>
      </c>
      <c r="B11" s="1">
        <v>23939.279999999999</v>
      </c>
      <c r="C11" s="2">
        <v>216800</v>
      </c>
      <c r="D11" s="2">
        <v>650000</v>
      </c>
      <c r="E11" s="2">
        <v>19866</v>
      </c>
      <c r="F11" s="2">
        <f t="shared" si="0"/>
        <v>886666</v>
      </c>
      <c r="H11" s="1">
        <v>22722.69</v>
      </c>
      <c r="I11" s="2">
        <v>632300</v>
      </c>
      <c r="J11" s="2">
        <v>94453</v>
      </c>
      <c r="K11" s="2">
        <v>428200</v>
      </c>
      <c r="L11" s="2">
        <v>103433</v>
      </c>
      <c r="M11" s="2">
        <f t="shared" si="1"/>
        <v>1258386</v>
      </c>
      <c r="N11" s="1"/>
    </row>
    <row r="12" spans="1:14" x14ac:dyDescent="0.35">
      <c r="A12" t="s">
        <v>10</v>
      </c>
      <c r="B12" s="1">
        <v>16622.59</v>
      </c>
      <c r="C12" s="2">
        <v>12393</v>
      </c>
      <c r="D12" s="2">
        <v>464000</v>
      </c>
      <c r="E12" s="2">
        <v>120300</v>
      </c>
      <c r="F12" s="2">
        <f t="shared" si="0"/>
        <v>596693</v>
      </c>
      <c r="H12" s="1">
        <v>27180.83</v>
      </c>
      <c r="I12" s="2">
        <v>100261</v>
      </c>
      <c r="J12" s="2">
        <v>107318</v>
      </c>
      <c r="K12" s="2">
        <v>68700</v>
      </c>
      <c r="L12" s="2">
        <v>1229000</v>
      </c>
      <c r="M12" s="2">
        <f t="shared" si="1"/>
        <v>1505279</v>
      </c>
    </row>
    <row r="13" spans="1:14" x14ac:dyDescent="0.35">
      <c r="A13" t="s">
        <v>11</v>
      </c>
      <c r="B13" s="1">
        <v>29481.1</v>
      </c>
      <c r="C13" s="2">
        <v>24799</v>
      </c>
      <c r="D13" s="2">
        <v>814000</v>
      </c>
      <c r="E13" s="2">
        <v>267800</v>
      </c>
      <c r="F13" s="2">
        <f t="shared" si="0"/>
        <v>1106599</v>
      </c>
      <c r="H13" s="1">
        <v>26949.54</v>
      </c>
      <c r="I13" s="2">
        <v>83951</v>
      </c>
      <c r="J13" s="2">
        <v>105819</v>
      </c>
      <c r="K13" s="2">
        <v>137400</v>
      </c>
      <c r="L13" s="2">
        <v>1165300</v>
      </c>
      <c r="M13" s="2">
        <f t="shared" si="1"/>
        <v>1492470</v>
      </c>
    </row>
    <row r="14" spans="1:14" x14ac:dyDescent="0.35">
      <c r="A14" t="s">
        <v>12</v>
      </c>
      <c r="B14" s="1">
        <v>33766.31</v>
      </c>
      <c r="C14" s="2">
        <v>890000</v>
      </c>
      <c r="D14" s="2">
        <v>27153</v>
      </c>
      <c r="E14" s="2">
        <v>360100</v>
      </c>
      <c r="F14" s="2">
        <f t="shared" si="0"/>
        <v>1277253</v>
      </c>
      <c r="H14" s="1">
        <v>30687.53</v>
      </c>
      <c r="I14" s="2">
        <v>1120800</v>
      </c>
      <c r="J14" s="2">
        <v>386300</v>
      </c>
      <c r="K14" s="2">
        <v>100800</v>
      </c>
      <c r="L14" s="2">
        <v>91581</v>
      </c>
      <c r="M14" s="2">
        <f t="shared" si="1"/>
        <v>1699481</v>
      </c>
    </row>
    <row r="15" spans="1:14" x14ac:dyDescent="0.35">
      <c r="A15" t="s">
        <v>13</v>
      </c>
      <c r="B15" s="1">
        <v>25207.85</v>
      </c>
      <c r="C15" s="2">
        <v>19532</v>
      </c>
      <c r="D15" s="2">
        <v>196700</v>
      </c>
      <c r="E15" s="2">
        <v>721000</v>
      </c>
      <c r="F15" s="2">
        <f t="shared" si="0"/>
        <v>937232</v>
      </c>
      <c r="H15" s="1">
        <v>27929.18</v>
      </c>
      <c r="I15" s="2">
        <v>82423</v>
      </c>
      <c r="J15" s="2">
        <v>103600</v>
      </c>
      <c r="K15" s="2">
        <v>747300</v>
      </c>
      <c r="L15" s="2">
        <v>613400</v>
      </c>
      <c r="M15" s="2">
        <f t="shared" si="1"/>
        <v>1546723</v>
      </c>
    </row>
    <row r="16" spans="1:14" s="9" customFormat="1" ht="14" x14ac:dyDescent="0.3">
      <c r="A16" s="9" t="s">
        <v>14</v>
      </c>
      <c r="B16" s="10">
        <f>SUM(B4:B15)</f>
        <v>337108.98</v>
      </c>
      <c r="C16" s="11">
        <f>SUM(C4:C15)</f>
        <v>3875750</v>
      </c>
      <c r="D16" s="11">
        <f>SUM(D4:D15)</f>
        <v>5187699</v>
      </c>
      <c r="E16" s="11">
        <f>SUM(E4:E15)</f>
        <v>3542227</v>
      </c>
      <c r="F16" s="11">
        <f t="shared" si="0"/>
        <v>12605676</v>
      </c>
      <c r="H16" s="10">
        <f>SUM(H4:H15)</f>
        <v>303352.12</v>
      </c>
      <c r="I16" s="11">
        <f>SUM(I4:I15)</f>
        <v>3064410</v>
      </c>
      <c r="J16" s="11">
        <f>SUM(J4:J15)</f>
        <v>1973215</v>
      </c>
      <c r="K16" s="11">
        <f>SUM(K4:K15)</f>
        <v>5668630</v>
      </c>
      <c r="L16" s="11">
        <f>SUM(L4:L15)</f>
        <v>6093434</v>
      </c>
      <c r="M16" s="11">
        <f t="shared" si="1"/>
        <v>16799689</v>
      </c>
    </row>
    <row r="18" spans="1:13" s="6" customFormat="1" ht="15.5" x14ac:dyDescent="0.35">
      <c r="A18" s="3" t="s">
        <v>15</v>
      </c>
      <c r="B18" s="5"/>
      <c r="F18" s="5">
        <f>SUM(B16+H16)</f>
        <v>640461.1</v>
      </c>
    </row>
    <row r="19" spans="1:13" s="6" customFormat="1" ht="15.5" x14ac:dyDescent="0.35">
      <c r="A19" s="3" t="s">
        <v>16</v>
      </c>
      <c r="B19" s="5"/>
      <c r="E19" s="7">
        <f>SUM(C16+D16+E16)</f>
        <v>12605676</v>
      </c>
      <c r="F19" s="7">
        <f>SUM(F16+M16)</f>
        <v>29405365</v>
      </c>
      <c r="L19" s="7">
        <v>16799689</v>
      </c>
      <c r="M19" s="8"/>
    </row>
    <row r="20" spans="1:13" s="6" customFormat="1" ht="15.5" x14ac:dyDescent="0.35">
      <c r="A20" s="3" t="s">
        <v>17</v>
      </c>
      <c r="B20" s="5"/>
      <c r="F20" s="8">
        <f>SUM(F19*7.48)</f>
        <v>219952130.20000002</v>
      </c>
    </row>
    <row r="21" spans="1:13" x14ac:dyDescent="0.35">
      <c r="M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Sanford</dc:creator>
  <cp:lastModifiedBy>Janet Reid</cp:lastModifiedBy>
  <dcterms:created xsi:type="dcterms:W3CDTF">2026-05-20T22:56:36Z</dcterms:created>
  <dcterms:modified xsi:type="dcterms:W3CDTF">2026-05-21T07:53:48Z</dcterms:modified>
</cp:coreProperties>
</file>