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sserver2\KPSC Cases\0.0 - BR 2023-00038 - 2023 MRSM Report\Application Prep\0.0 For Review\Mathews Exhibits\"/>
    </mc:Choice>
  </mc:AlternateContent>
  <bookViews>
    <workbookView xWindow="12105" yWindow="-15" windowWidth="10935" windowHeight="10095" tabRatio="783"/>
  </bookViews>
  <sheets>
    <sheet name="Exhibit" sheetId="1" r:id="rId1"/>
  </sheets>
  <definedNames>
    <definedName name="_xlnm.Print_Area" localSheetId="0">Exhibit!$B$10:$I$52</definedName>
    <definedName name="_xlnm.Print_Titles" localSheetId="0">Exhibit!$5:$9</definedName>
  </definedNames>
  <calcPr calcId="162913"/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  <c r="C42" i="1"/>
  <c r="H34" i="1"/>
  <c r="H39" i="1"/>
  <c r="G39" i="1"/>
  <c r="F39" i="1"/>
  <c r="E39" i="1"/>
  <c r="D39" i="1"/>
  <c r="C39" i="1" l="1"/>
  <c r="I37" i="1"/>
  <c r="I36" i="1"/>
  <c r="I34" i="1"/>
  <c r="I33" i="1"/>
  <c r="I32" i="1"/>
  <c r="I39" i="1" s="1"/>
  <c r="H20" i="1" l="1"/>
  <c r="G20" i="1"/>
  <c r="F20" i="1"/>
  <c r="E20" i="1"/>
  <c r="D20" i="1"/>
  <c r="C20" i="1"/>
  <c r="I44" i="1" l="1"/>
  <c r="F30" i="1"/>
  <c r="F46" i="1" s="1"/>
  <c r="I26" i="1"/>
  <c r="I27" i="1"/>
  <c r="I24" i="1"/>
  <c r="I23" i="1"/>
  <c r="I22" i="1"/>
  <c r="I18" i="1"/>
  <c r="I17" i="1"/>
  <c r="H30" i="1"/>
  <c r="H46" i="1" s="1"/>
  <c r="G30" i="1"/>
  <c r="G46" i="1" s="1"/>
  <c r="E30" i="1"/>
  <c r="D30" i="1"/>
  <c r="D46" i="1" s="1"/>
  <c r="C30" i="1"/>
  <c r="I15" i="1"/>
  <c r="I14" i="1"/>
  <c r="I13" i="1"/>
  <c r="I12" i="1"/>
  <c r="I10" i="1"/>
  <c r="E46" i="1" l="1"/>
  <c r="I20" i="1"/>
  <c r="C44" i="1"/>
  <c r="C46" i="1" s="1"/>
  <c r="I28" i="1" l="1"/>
  <c r="I30" i="1" s="1"/>
  <c r="I46" i="1" l="1"/>
</calcChain>
</file>

<file path=xl/sharedStrings.xml><?xml version="1.0" encoding="utf-8"?>
<sst xmlns="http://schemas.openxmlformats.org/spreadsheetml/2006/main" count="47" uniqueCount="35">
  <si>
    <t>Total</t>
  </si>
  <si>
    <t>Focused</t>
  </si>
  <si>
    <t>Management</t>
  </si>
  <si>
    <t>Audit</t>
  </si>
  <si>
    <t>Deferred</t>
  </si>
  <si>
    <t>Depreciation</t>
  </si>
  <si>
    <t>Coleman</t>
  </si>
  <si>
    <t>Station</t>
  </si>
  <si>
    <t>Unit #1</t>
  </si>
  <si>
    <t>Decommission</t>
  </si>
  <si>
    <t>Station Two</t>
  </si>
  <si>
    <t>2020 Deferred Depreciation</t>
  </si>
  <si>
    <t>Reid Unit #1 Retirement</t>
  </si>
  <si>
    <t>Station Two Decommissioning</t>
  </si>
  <si>
    <t>Coleman Station Retirement</t>
  </si>
  <si>
    <t>Less: 2019 Station Two TIER Credit</t>
  </si>
  <si>
    <t>Less: Demand-Side Management Credit</t>
  </si>
  <si>
    <t>December 2021 Regulatory Assets</t>
  </si>
  <si>
    <t>Wilson</t>
  </si>
  <si>
    <t>Reid</t>
  </si>
  <si>
    <t>Less: 2020 Excess TIER Credit</t>
  </si>
  <si>
    <t>Less: Equity Headroom Utilization</t>
  </si>
  <si>
    <t>Less: 2021 Monthly Amortization</t>
  </si>
  <si>
    <t>December 2019 Regulatory Assets</t>
  </si>
  <si>
    <t>December 2020 Regulatory Assets</t>
  </si>
  <si>
    <t>Reid Unit #1 Decommissioning</t>
  </si>
  <si>
    <t>Coleman Station Decommissioning</t>
  </si>
  <si>
    <t xml:space="preserve"> </t>
  </si>
  <si>
    <t>Less: 2021 Excess TIER Credit</t>
  </si>
  <si>
    <t>Less: 2022 Monthly Amortization</t>
  </si>
  <si>
    <t>December 2022 Regulatory Assets</t>
  </si>
  <si>
    <t>December 2022 Regulatory Assets from
     Prior Page</t>
  </si>
  <si>
    <r>
      <t xml:space="preserve">December 2022 Regulatory Liability </t>
    </r>
    <r>
      <rPr>
        <b/>
        <vertAlign val="superscript"/>
        <sz val="12"/>
        <rFont val="Times New Roman"/>
        <family val="1"/>
      </rPr>
      <t>1</t>
    </r>
  </si>
  <si>
    <t xml:space="preserve">    December 2022 Net Regulatory Assets</t>
  </si>
  <si>
    <r>
      <rPr>
        <b/>
        <u/>
        <sz val="12"/>
        <color theme="1"/>
        <rFont val="Times New Roman"/>
        <family val="1"/>
      </rPr>
      <t>Note</t>
    </r>
    <r>
      <rPr>
        <sz val="12"/>
        <color theme="1"/>
        <rFont val="Times New Roman"/>
        <family val="1"/>
      </rPr>
      <t>:  1.- Regulatory Liability amount includes the $9,000 minimum balance carried-forward from 2020, plus 2022 Excess TIER Credit of $17,566.
                The 2022 Excess TIER Credit of $17,566 is proposed in this proceeding to reduce the Regulatory Assets in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</si>
</sst>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vertAlign val="superscript"/>
      <sz val="12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/>
      <protection locked="0"/>
    </xf>
    <xf numFmtId="164" fontId="4" fillId="2" borderId="0" xfId="2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165" fontId="5" fillId="2" borderId="0" xfId="1" applyNumberFormat="1" applyFont="1" applyFill="1" applyBorder="1" applyAlignment="1" applyProtection="1">
      <alignment horizontal="center" vertical="center"/>
      <protection locked="0"/>
    </xf>
    <xf numFmtId="165" fontId="5" fillId="2" borderId="0" xfId="1" applyNumberFormat="1" applyFont="1" applyFill="1" applyBorder="1" applyAlignment="1" applyProtection="1">
      <alignment vertical="center"/>
      <protection locked="0"/>
    </xf>
    <xf numFmtId="165" fontId="5" fillId="2" borderId="1" xfId="1" applyNumberFormat="1" applyFont="1" applyFill="1" applyBorder="1" applyAlignment="1" applyProtection="1">
      <alignment vertical="center"/>
      <protection locked="0"/>
    </xf>
    <xf numFmtId="165" fontId="5" fillId="2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 applyProtection="1">
      <alignment horizontal="center" vertical="center"/>
      <protection locked="0"/>
    </xf>
    <xf numFmtId="43" fontId="5" fillId="2" borderId="0" xfId="1" applyFont="1" applyFill="1" applyBorder="1" applyAlignment="1" applyProtection="1">
      <alignment horizontal="center" vertical="center"/>
      <protection locked="0"/>
    </xf>
    <xf numFmtId="43" fontId="5" fillId="2" borderId="0" xfId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left" vertical="center" indent="1"/>
      <protection locked="0"/>
    </xf>
    <xf numFmtId="49" fontId="5" fillId="2" borderId="0" xfId="0" applyNumberFormat="1" applyFont="1" applyFill="1" applyBorder="1" applyAlignment="1" applyProtection="1">
      <alignment horizontal="left" vertical="center" indent="2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65" fontId="5" fillId="2" borderId="0" xfId="0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left" vertic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</sheetPr>
  <dimension ref="A2:J52"/>
  <sheetViews>
    <sheetView tabSelected="1" zoomScale="95" zoomScaleNormal="95" zoomScaleSheetLayoutView="100" workbookViewId="0">
      <pane xSplit="2" ySplit="8" topLeftCell="C30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defaultColWidth="9.140625" defaultRowHeight="15.75" x14ac:dyDescent="0.25"/>
  <cols>
    <col min="1" max="1" width="2.7109375" style="3" customWidth="1"/>
    <col min="2" max="2" width="40.7109375" style="1" customWidth="1"/>
    <col min="3" max="9" width="15.7109375" style="1" customWidth="1"/>
    <col min="10" max="10" width="9.140625" style="3"/>
    <col min="11" max="16384" width="9.140625" style="1"/>
  </cols>
  <sheetData>
    <row r="2" spans="1:10" x14ac:dyDescent="0.25">
      <c r="I2" s="2"/>
    </row>
    <row r="4" spans="1:10" ht="14.25" customHeight="1" x14ac:dyDescent="0.25"/>
    <row r="5" spans="1:10" s="5" customFormat="1" ht="16.5" customHeight="1" x14ac:dyDescent="0.25">
      <c r="A5" s="4"/>
      <c r="B5" s="5" t="s">
        <v>27</v>
      </c>
      <c r="C5" s="6"/>
      <c r="D5" s="7" t="s">
        <v>18</v>
      </c>
      <c r="E5" s="7" t="s">
        <v>6</v>
      </c>
      <c r="F5" s="7" t="s">
        <v>19</v>
      </c>
      <c r="J5" s="8"/>
    </row>
    <row r="6" spans="1:10" s="5" customFormat="1" x14ac:dyDescent="0.25">
      <c r="A6" s="8"/>
      <c r="B6" s="6"/>
      <c r="C6" s="7" t="s">
        <v>1</v>
      </c>
      <c r="D6" s="7" t="s">
        <v>7</v>
      </c>
      <c r="E6" s="7" t="s">
        <v>7</v>
      </c>
      <c r="F6" s="7" t="s">
        <v>7</v>
      </c>
      <c r="G6" s="7"/>
      <c r="H6" s="7" t="s">
        <v>6</v>
      </c>
      <c r="I6" s="7"/>
      <c r="J6" s="8"/>
    </row>
    <row r="7" spans="1:10" s="9" customFormat="1" x14ac:dyDescent="0.25">
      <c r="B7" s="4"/>
      <c r="C7" s="7" t="s">
        <v>2</v>
      </c>
      <c r="D7" s="7" t="s">
        <v>4</v>
      </c>
      <c r="E7" s="7" t="s">
        <v>4</v>
      </c>
      <c r="F7" s="7" t="s">
        <v>8</v>
      </c>
      <c r="G7" s="7" t="s">
        <v>10</v>
      </c>
      <c r="H7" s="7" t="s">
        <v>7</v>
      </c>
      <c r="I7" s="7"/>
    </row>
    <row r="8" spans="1:10" s="5" customFormat="1" ht="15.75" customHeight="1" x14ac:dyDescent="0.25">
      <c r="A8" s="8"/>
      <c r="B8" s="10"/>
      <c r="C8" s="11" t="s">
        <v>3</v>
      </c>
      <c r="D8" s="11" t="s">
        <v>5</v>
      </c>
      <c r="E8" s="11" t="s">
        <v>5</v>
      </c>
      <c r="F8" s="11" t="s">
        <v>9</v>
      </c>
      <c r="G8" s="11" t="s">
        <v>9</v>
      </c>
      <c r="H8" s="11" t="s">
        <v>9</v>
      </c>
      <c r="I8" s="11" t="s">
        <v>0</v>
      </c>
      <c r="J8" s="8"/>
    </row>
    <row r="9" spans="1:10" s="5" customFormat="1" x14ac:dyDescent="0.25">
      <c r="A9" s="8"/>
      <c r="B9" s="12"/>
      <c r="C9" s="7"/>
      <c r="D9" s="7"/>
      <c r="E9" s="7"/>
      <c r="F9" s="7"/>
      <c r="G9" s="7"/>
      <c r="H9" s="7"/>
      <c r="I9" s="7"/>
      <c r="J9" s="8"/>
    </row>
    <row r="10" spans="1:10" s="5" customFormat="1" x14ac:dyDescent="0.25">
      <c r="A10" s="8"/>
      <c r="B10" s="12" t="s">
        <v>23</v>
      </c>
      <c r="C10" s="13">
        <v>676</v>
      </c>
      <c r="D10" s="13">
        <v>120544</v>
      </c>
      <c r="E10" s="13">
        <v>37245</v>
      </c>
      <c r="F10" s="13">
        <v>0</v>
      </c>
      <c r="G10" s="13">
        <v>90424</v>
      </c>
      <c r="H10" s="13">
        <v>0</v>
      </c>
      <c r="I10" s="13">
        <f>SUM(C10:H10)</f>
        <v>248889</v>
      </c>
      <c r="J10" s="8"/>
    </row>
    <row r="11" spans="1:10" s="5" customFormat="1" x14ac:dyDescent="0.25">
      <c r="A11" s="8"/>
      <c r="B11" s="12"/>
      <c r="C11" s="14"/>
      <c r="D11" s="14"/>
      <c r="E11" s="14"/>
      <c r="F11" s="14"/>
      <c r="G11" s="14"/>
      <c r="H11" s="14"/>
      <c r="I11" s="14"/>
      <c r="J11" s="8"/>
    </row>
    <row r="12" spans="1:10" s="5" customFormat="1" x14ac:dyDescent="0.25">
      <c r="A12" s="8"/>
      <c r="B12" s="28" t="s">
        <v>11</v>
      </c>
      <c r="C12" s="16">
        <v>0</v>
      </c>
      <c r="D12" s="16">
        <v>20838</v>
      </c>
      <c r="E12" s="16">
        <v>4368</v>
      </c>
      <c r="F12" s="16">
        <v>0</v>
      </c>
      <c r="G12" s="16">
        <v>0</v>
      </c>
      <c r="H12" s="16">
        <v>0</v>
      </c>
      <c r="I12" s="16">
        <f>SUM(C12:H12)</f>
        <v>25206</v>
      </c>
      <c r="J12" s="8"/>
    </row>
    <row r="13" spans="1:10" s="5" customFormat="1" x14ac:dyDescent="0.25">
      <c r="A13" s="8"/>
      <c r="B13" s="28" t="s">
        <v>12</v>
      </c>
      <c r="C13" s="16">
        <v>0</v>
      </c>
      <c r="D13" s="16"/>
      <c r="E13" s="16"/>
      <c r="F13" s="16">
        <v>7769</v>
      </c>
      <c r="G13" s="16"/>
      <c r="H13" s="16"/>
      <c r="I13" s="16">
        <f t="shared" ref="I13:I15" si="0">SUM(C13:H13)</f>
        <v>7769</v>
      </c>
      <c r="J13" s="8"/>
    </row>
    <row r="14" spans="1:10" s="5" customFormat="1" x14ac:dyDescent="0.25">
      <c r="A14" s="8"/>
      <c r="B14" s="28" t="s">
        <v>13</v>
      </c>
      <c r="C14" s="16">
        <v>0</v>
      </c>
      <c r="D14" s="16"/>
      <c r="E14" s="16"/>
      <c r="F14" s="16"/>
      <c r="G14" s="16">
        <v>1678</v>
      </c>
      <c r="H14" s="16"/>
      <c r="I14" s="16">
        <f t="shared" si="0"/>
        <v>1678</v>
      </c>
      <c r="J14" s="8"/>
    </row>
    <row r="15" spans="1:10" s="5" customFormat="1" x14ac:dyDescent="0.25">
      <c r="A15" s="8"/>
      <c r="B15" s="28" t="s">
        <v>14</v>
      </c>
      <c r="C15" s="16">
        <v>0</v>
      </c>
      <c r="D15" s="16"/>
      <c r="E15" s="16"/>
      <c r="F15" s="16"/>
      <c r="G15" s="16"/>
      <c r="H15" s="16">
        <v>129869</v>
      </c>
      <c r="I15" s="16">
        <f t="shared" si="0"/>
        <v>129869</v>
      </c>
      <c r="J15" s="8"/>
    </row>
    <row r="16" spans="1:10" s="5" customFormat="1" x14ac:dyDescent="0.25">
      <c r="A16" s="8"/>
      <c r="B16" s="15"/>
      <c r="C16" s="14"/>
      <c r="D16" s="14"/>
      <c r="E16" s="14"/>
      <c r="F16" s="14"/>
      <c r="G16" s="14"/>
      <c r="H16" s="14"/>
      <c r="I16" s="14"/>
      <c r="J16" s="8"/>
    </row>
    <row r="17" spans="1:10" s="5" customFormat="1" x14ac:dyDescent="0.25">
      <c r="A17" s="8"/>
      <c r="B17" s="29" t="s">
        <v>15</v>
      </c>
      <c r="C17" s="17">
        <v>0</v>
      </c>
      <c r="D17" s="17">
        <v>0</v>
      </c>
      <c r="E17" s="17">
        <v>-27743</v>
      </c>
      <c r="F17" s="17">
        <v>0</v>
      </c>
      <c r="G17" s="17">
        <v>0</v>
      </c>
      <c r="H17" s="17">
        <v>0</v>
      </c>
      <c r="I17" s="16">
        <f t="shared" ref="I17:I18" si="1">SUM(C17:H17)</f>
        <v>-27743</v>
      </c>
      <c r="J17" s="8"/>
    </row>
    <row r="18" spans="1:10" s="5" customFormat="1" x14ac:dyDescent="0.25">
      <c r="A18" s="8"/>
      <c r="B18" s="29" t="s">
        <v>16</v>
      </c>
      <c r="C18" s="18">
        <v>-676</v>
      </c>
      <c r="D18" s="18">
        <v>-29</v>
      </c>
      <c r="E18" s="18">
        <v>0</v>
      </c>
      <c r="F18" s="18">
        <v>0</v>
      </c>
      <c r="G18" s="18">
        <v>0</v>
      </c>
      <c r="H18" s="18">
        <v>0</v>
      </c>
      <c r="I18" s="19">
        <f t="shared" si="1"/>
        <v>-705</v>
      </c>
      <c r="J18" s="8"/>
    </row>
    <row r="19" spans="1:10" s="5" customFormat="1" x14ac:dyDescent="0.25">
      <c r="A19" s="8"/>
      <c r="B19" s="15"/>
      <c r="C19" s="17"/>
      <c r="D19" s="17"/>
      <c r="E19" s="17"/>
      <c r="F19" s="17"/>
      <c r="G19" s="17"/>
      <c r="H19" s="17"/>
      <c r="I19" s="17"/>
      <c r="J19" s="8"/>
    </row>
    <row r="20" spans="1:10" s="5" customFormat="1" x14ac:dyDescent="0.25">
      <c r="A20" s="8"/>
      <c r="B20" s="12" t="s">
        <v>24</v>
      </c>
      <c r="C20" s="20">
        <f>SUM(C10:C18)</f>
        <v>0</v>
      </c>
      <c r="D20" s="20">
        <f t="shared" ref="D20:I20" si="2">SUM(D10:D18)</f>
        <v>141353</v>
      </c>
      <c r="E20" s="20">
        <f t="shared" si="2"/>
        <v>13870</v>
      </c>
      <c r="F20" s="20">
        <f t="shared" si="2"/>
        <v>7769</v>
      </c>
      <c r="G20" s="20">
        <f t="shared" si="2"/>
        <v>92102</v>
      </c>
      <c r="H20" s="20">
        <f t="shared" si="2"/>
        <v>129869</v>
      </c>
      <c r="I20" s="20">
        <f t="shared" si="2"/>
        <v>384963</v>
      </c>
      <c r="J20" s="8"/>
    </row>
    <row r="21" spans="1:10" s="5" customFormat="1" x14ac:dyDescent="0.25">
      <c r="A21" s="8"/>
      <c r="B21" s="15"/>
      <c r="C21" s="14"/>
      <c r="D21" s="14"/>
      <c r="E21" s="14"/>
      <c r="F21" s="14"/>
      <c r="G21" s="14"/>
      <c r="H21" s="14"/>
      <c r="I21" s="14"/>
      <c r="J21" s="8"/>
    </row>
    <row r="22" spans="1:10" s="5" customFormat="1" x14ac:dyDescent="0.25">
      <c r="A22" s="8"/>
      <c r="B22" s="28" t="s">
        <v>25</v>
      </c>
      <c r="C22" s="17">
        <v>0</v>
      </c>
      <c r="D22" s="17">
        <v>0</v>
      </c>
      <c r="E22" s="17">
        <v>0</v>
      </c>
      <c r="F22" s="17">
        <v>1573</v>
      </c>
      <c r="G22" s="17">
        <v>0</v>
      </c>
      <c r="H22" s="17">
        <v>0</v>
      </c>
      <c r="I22" s="16">
        <f t="shared" ref="I22" si="3">SUM(C22:H22)</f>
        <v>1573</v>
      </c>
      <c r="J22" s="8"/>
    </row>
    <row r="23" spans="1:10" s="5" customFormat="1" x14ac:dyDescent="0.25">
      <c r="A23" s="8"/>
      <c r="B23" s="28" t="s">
        <v>13</v>
      </c>
      <c r="C23" s="17">
        <v>0</v>
      </c>
      <c r="D23" s="17">
        <v>0</v>
      </c>
      <c r="E23" s="17">
        <v>0</v>
      </c>
      <c r="F23" s="17">
        <v>0</v>
      </c>
      <c r="G23" s="17">
        <v>855</v>
      </c>
      <c r="H23" s="17">
        <v>0</v>
      </c>
      <c r="I23" s="16">
        <f t="shared" ref="I23" si="4">SUM(C23:H23)</f>
        <v>855</v>
      </c>
      <c r="J23" s="8"/>
    </row>
    <row r="24" spans="1:10" s="5" customFormat="1" x14ac:dyDescent="0.25">
      <c r="A24" s="8"/>
      <c r="B24" s="28" t="s">
        <v>26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2746</v>
      </c>
      <c r="I24" s="16">
        <f t="shared" ref="I24:I26" si="5">SUM(C24:H24)</f>
        <v>2746</v>
      </c>
      <c r="J24" s="8"/>
    </row>
    <row r="25" spans="1:10" s="5" customFormat="1" x14ac:dyDescent="0.25">
      <c r="A25" s="8"/>
      <c r="B25" s="15"/>
      <c r="C25" s="17"/>
      <c r="D25" s="17"/>
      <c r="E25" s="17"/>
      <c r="F25" s="17"/>
      <c r="G25" s="17"/>
      <c r="H25" s="17"/>
      <c r="I25" s="16"/>
      <c r="J25" s="8"/>
    </row>
    <row r="26" spans="1:10" s="5" customFormat="1" x14ac:dyDescent="0.25">
      <c r="A26" s="8"/>
      <c r="B26" s="29" t="s">
        <v>20</v>
      </c>
      <c r="C26" s="17">
        <v>0</v>
      </c>
      <c r="D26" s="17">
        <v>-11000</v>
      </c>
      <c r="E26" s="17">
        <v>0</v>
      </c>
      <c r="F26" s="17">
        <v>0</v>
      </c>
      <c r="G26" s="17">
        <v>0</v>
      </c>
      <c r="H26" s="17">
        <v>0</v>
      </c>
      <c r="I26" s="16">
        <f t="shared" si="5"/>
        <v>-11000</v>
      </c>
      <c r="J26" s="8"/>
    </row>
    <row r="27" spans="1:10" s="5" customFormat="1" x14ac:dyDescent="0.25">
      <c r="A27" s="8"/>
      <c r="B27" s="29" t="s">
        <v>21</v>
      </c>
      <c r="C27" s="17">
        <v>0</v>
      </c>
      <c r="D27" s="17">
        <v>-84945</v>
      </c>
      <c r="E27" s="17">
        <v>0</v>
      </c>
      <c r="F27" s="17">
        <v>0</v>
      </c>
      <c r="G27" s="17">
        <v>0</v>
      </c>
      <c r="H27" s="17">
        <v>0</v>
      </c>
      <c r="I27" s="16">
        <f t="shared" ref="I27" si="6">SUM(C27:H27)</f>
        <v>-84945</v>
      </c>
      <c r="J27" s="8"/>
    </row>
    <row r="28" spans="1:10" s="5" customFormat="1" x14ac:dyDescent="0.25">
      <c r="A28" s="8"/>
      <c r="B28" s="29" t="s">
        <v>22</v>
      </c>
      <c r="C28" s="18">
        <v>0</v>
      </c>
      <c r="D28" s="18">
        <v>-13044</v>
      </c>
      <c r="E28" s="18">
        <v>0</v>
      </c>
      <c r="F28" s="18">
        <v>0</v>
      </c>
      <c r="G28" s="18">
        <v>0</v>
      </c>
      <c r="H28" s="18">
        <v>0</v>
      </c>
      <c r="I28" s="18">
        <f>SUM(C28:H28)</f>
        <v>-13044</v>
      </c>
      <c r="J28" s="8"/>
    </row>
    <row r="29" spans="1:10" s="5" customFormat="1" x14ac:dyDescent="0.25">
      <c r="A29" s="8"/>
      <c r="B29" s="15"/>
      <c r="C29" s="21"/>
      <c r="D29" s="22"/>
      <c r="E29" s="21"/>
      <c r="F29" s="21"/>
      <c r="G29" s="21"/>
      <c r="H29" s="21"/>
      <c r="I29" s="22"/>
      <c r="J29" s="8"/>
    </row>
    <row r="30" spans="1:10" s="6" customFormat="1" x14ac:dyDescent="0.25">
      <c r="A30" s="4"/>
      <c r="B30" s="12" t="s">
        <v>17</v>
      </c>
      <c r="C30" s="20">
        <f>SUM(C20:C29)</f>
        <v>0</v>
      </c>
      <c r="D30" s="20">
        <f t="shared" ref="D30:H30" si="7">SUM(D20:D29)</f>
        <v>32364</v>
      </c>
      <c r="E30" s="20">
        <f t="shared" si="7"/>
        <v>13870</v>
      </c>
      <c r="F30" s="20">
        <f t="shared" si="7"/>
        <v>9342</v>
      </c>
      <c r="G30" s="20">
        <f t="shared" si="7"/>
        <v>92957</v>
      </c>
      <c r="H30" s="20">
        <f t="shared" si="7"/>
        <v>132615</v>
      </c>
      <c r="I30" s="20">
        <f>SUM(I20:I29)</f>
        <v>281148</v>
      </c>
      <c r="J30" s="4"/>
    </row>
    <row r="31" spans="1:10" s="5" customFormat="1" x14ac:dyDescent="0.25">
      <c r="A31" s="8"/>
      <c r="B31" s="15"/>
      <c r="C31" s="14"/>
      <c r="D31" s="14"/>
      <c r="E31" s="14"/>
      <c r="F31" s="14"/>
      <c r="G31" s="14"/>
      <c r="H31" s="14"/>
      <c r="I31" s="14"/>
      <c r="J31" s="8"/>
    </row>
    <row r="32" spans="1:10" s="5" customFormat="1" x14ac:dyDescent="0.25">
      <c r="A32" s="8"/>
      <c r="B32" s="28" t="s">
        <v>25</v>
      </c>
      <c r="C32" s="17">
        <v>0</v>
      </c>
      <c r="D32" s="17">
        <v>0</v>
      </c>
      <c r="E32" s="17">
        <v>0</v>
      </c>
      <c r="F32" s="17">
        <v>104</v>
      </c>
      <c r="G32" s="17">
        <v>0</v>
      </c>
      <c r="H32" s="17">
        <v>0</v>
      </c>
      <c r="I32" s="16">
        <f t="shared" ref="I32:I34" si="8">SUM(C32:H32)</f>
        <v>104</v>
      </c>
      <c r="J32" s="8"/>
    </row>
    <row r="33" spans="1:10" s="5" customFormat="1" x14ac:dyDescent="0.25">
      <c r="A33" s="8"/>
      <c r="B33" s="28" t="s">
        <v>13</v>
      </c>
      <c r="C33" s="17">
        <v>0</v>
      </c>
      <c r="D33" s="17">
        <v>0</v>
      </c>
      <c r="E33" s="17">
        <v>0</v>
      </c>
      <c r="F33" s="17">
        <v>0</v>
      </c>
      <c r="G33" s="17">
        <v>1041</v>
      </c>
      <c r="H33" s="17">
        <v>0</v>
      </c>
      <c r="I33" s="16">
        <f t="shared" si="8"/>
        <v>1041</v>
      </c>
      <c r="J33" s="8"/>
    </row>
    <row r="34" spans="1:10" s="5" customFormat="1" x14ac:dyDescent="0.25">
      <c r="A34" s="8"/>
      <c r="B34" s="28" t="s">
        <v>26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f>1544-1</f>
        <v>1543</v>
      </c>
      <c r="I34" s="16">
        <f t="shared" si="8"/>
        <v>1543</v>
      </c>
      <c r="J34" s="8"/>
    </row>
    <row r="35" spans="1:10" s="5" customFormat="1" x14ac:dyDescent="0.25">
      <c r="A35" s="8"/>
      <c r="B35" s="15"/>
      <c r="C35" s="17"/>
      <c r="D35" s="17"/>
      <c r="E35" s="17"/>
      <c r="F35" s="17"/>
      <c r="G35" s="17"/>
      <c r="H35" s="17"/>
      <c r="I35" s="16"/>
      <c r="J35" s="8"/>
    </row>
    <row r="36" spans="1:10" s="5" customFormat="1" x14ac:dyDescent="0.25">
      <c r="A36" s="8"/>
      <c r="B36" s="29" t="s">
        <v>28</v>
      </c>
      <c r="C36" s="17">
        <v>0</v>
      </c>
      <c r="D36" s="17">
        <v>-25842</v>
      </c>
      <c r="E36" s="17">
        <v>-884</v>
      </c>
      <c r="F36" s="17">
        <v>0</v>
      </c>
      <c r="G36" s="17">
        <v>0</v>
      </c>
      <c r="H36" s="17">
        <v>0</v>
      </c>
      <c r="I36" s="16">
        <f t="shared" ref="I36" si="9">SUM(C36:H36)</f>
        <v>-26726</v>
      </c>
      <c r="J36" s="8"/>
    </row>
    <row r="37" spans="1:10" s="5" customFormat="1" x14ac:dyDescent="0.25">
      <c r="A37" s="8"/>
      <c r="B37" s="29" t="s">
        <v>29</v>
      </c>
      <c r="C37" s="18">
        <v>0</v>
      </c>
      <c r="D37" s="18">
        <v>-6522</v>
      </c>
      <c r="E37" s="18">
        <v>-6522</v>
      </c>
      <c r="F37" s="18">
        <v>0</v>
      </c>
      <c r="G37" s="18">
        <v>0</v>
      </c>
      <c r="H37" s="18">
        <v>0</v>
      </c>
      <c r="I37" s="18">
        <f>SUM(C37:H37)</f>
        <v>-13044</v>
      </c>
      <c r="J37" s="8"/>
    </row>
    <row r="38" spans="1:10" s="5" customFormat="1" x14ac:dyDescent="0.25">
      <c r="A38" s="8"/>
      <c r="B38" s="15"/>
      <c r="C38" s="21"/>
      <c r="D38" s="22"/>
      <c r="E38" s="21"/>
      <c r="F38" s="21"/>
      <c r="G38" s="21"/>
      <c r="H38" s="21"/>
      <c r="I38" s="22"/>
      <c r="J38" s="8"/>
    </row>
    <row r="39" spans="1:10" s="6" customFormat="1" x14ac:dyDescent="0.25">
      <c r="A39" s="4"/>
      <c r="B39" s="12" t="s">
        <v>30</v>
      </c>
      <c r="C39" s="20">
        <f t="shared" ref="C39" si="10">SUM(C31:C38)</f>
        <v>0</v>
      </c>
      <c r="D39" s="20">
        <f t="shared" ref="D39:I39" si="11">SUM(D30:D38)</f>
        <v>0</v>
      </c>
      <c r="E39" s="20">
        <f t="shared" si="11"/>
        <v>6464</v>
      </c>
      <c r="F39" s="20">
        <f t="shared" si="11"/>
        <v>9446</v>
      </c>
      <c r="G39" s="20">
        <f t="shared" si="11"/>
        <v>93998</v>
      </c>
      <c r="H39" s="20">
        <f t="shared" si="11"/>
        <v>134158</v>
      </c>
      <c r="I39" s="20">
        <f t="shared" si="11"/>
        <v>244066</v>
      </c>
      <c r="J39" s="4"/>
    </row>
    <row r="40" spans="1:10" s="5" customFormat="1" x14ac:dyDescent="0.25">
      <c r="A40" s="8"/>
      <c r="B40" s="23"/>
      <c r="C40" s="23"/>
      <c r="D40" s="24"/>
      <c r="E40" s="25"/>
      <c r="F40" s="25"/>
      <c r="G40" s="25"/>
      <c r="H40" s="25"/>
      <c r="I40" s="25"/>
      <c r="J40" s="8"/>
    </row>
    <row r="41" spans="1:10" s="5" customFormat="1" x14ac:dyDescent="0.25">
      <c r="A41" s="8"/>
      <c r="B41" s="23"/>
      <c r="C41" s="23"/>
      <c r="D41" s="24"/>
      <c r="E41" s="25"/>
      <c r="F41" s="25"/>
      <c r="G41" s="25"/>
      <c r="H41" s="25"/>
      <c r="I41" s="25"/>
      <c r="J41" s="8"/>
    </row>
    <row r="42" spans="1:10" s="5" customFormat="1" ht="31.5" x14ac:dyDescent="0.25">
      <c r="A42" s="8"/>
      <c r="B42" s="30" t="s">
        <v>31</v>
      </c>
      <c r="C42" s="31">
        <f t="shared" ref="C42:I42" si="12">C39</f>
        <v>0</v>
      </c>
      <c r="D42" s="31">
        <f t="shared" si="12"/>
        <v>0</v>
      </c>
      <c r="E42" s="31">
        <f t="shared" si="12"/>
        <v>6464</v>
      </c>
      <c r="F42" s="31">
        <f t="shared" si="12"/>
        <v>9446</v>
      </c>
      <c r="G42" s="31">
        <f t="shared" si="12"/>
        <v>93998</v>
      </c>
      <c r="H42" s="31">
        <f t="shared" si="12"/>
        <v>134158</v>
      </c>
      <c r="I42" s="31">
        <f t="shared" si="12"/>
        <v>244066</v>
      </c>
      <c r="J42" s="8"/>
    </row>
    <row r="43" spans="1:10" s="5" customFormat="1" ht="15.6" customHeight="1" x14ac:dyDescent="0.25">
      <c r="A43" s="8"/>
      <c r="B43" s="23"/>
      <c r="C43" s="23"/>
      <c r="D43" s="24"/>
      <c r="E43" s="25"/>
      <c r="F43" s="25"/>
      <c r="G43" s="25"/>
      <c r="H43" s="25"/>
      <c r="I43" s="25"/>
      <c r="J43" s="8"/>
    </row>
    <row r="44" spans="1:10" s="6" customFormat="1" ht="18" customHeight="1" x14ac:dyDescent="0.25">
      <c r="A44" s="4"/>
      <c r="B44" s="12" t="s">
        <v>32</v>
      </c>
      <c r="C44" s="32">
        <f>SUM(C22:C40)</f>
        <v>0</v>
      </c>
      <c r="D44" s="32">
        <v>0</v>
      </c>
      <c r="E44" s="32">
        <v>-6464</v>
      </c>
      <c r="F44" s="32">
        <v>-9446</v>
      </c>
      <c r="G44" s="32">
        <v>-10656</v>
      </c>
      <c r="H44" s="32">
        <v>0</v>
      </c>
      <c r="I44" s="32">
        <f>SUM(D44:H44)</f>
        <v>-26566</v>
      </c>
      <c r="J44" s="4"/>
    </row>
    <row r="45" spans="1:10" s="5" customFormat="1" x14ac:dyDescent="0.25">
      <c r="A45" s="8"/>
      <c r="B45" s="23"/>
      <c r="C45" s="23"/>
      <c r="D45" s="24"/>
      <c r="E45" s="25"/>
      <c r="F45" s="25"/>
      <c r="G45" s="25"/>
      <c r="H45" s="25"/>
      <c r="I45" s="25"/>
      <c r="J45" s="8"/>
    </row>
    <row r="46" spans="1:10" s="5" customFormat="1" ht="16.5" thickBot="1" x14ac:dyDescent="0.3">
      <c r="A46" s="8"/>
      <c r="B46" s="12" t="s">
        <v>33</v>
      </c>
      <c r="C46" s="33">
        <f>SUM(C29:C45)</f>
        <v>0</v>
      </c>
      <c r="D46" s="33">
        <f>SUM(D41:D45)</f>
        <v>0</v>
      </c>
      <c r="E46" s="33">
        <f t="shared" ref="E46:I46" si="13">SUM(E41:E45)</f>
        <v>0</v>
      </c>
      <c r="F46" s="33">
        <f t="shared" si="13"/>
        <v>0</v>
      </c>
      <c r="G46" s="33">
        <f t="shared" si="13"/>
        <v>83342</v>
      </c>
      <c r="H46" s="33">
        <f t="shared" si="13"/>
        <v>134158</v>
      </c>
      <c r="I46" s="33">
        <f t="shared" si="13"/>
        <v>217500</v>
      </c>
      <c r="J46" s="8"/>
    </row>
    <row r="47" spans="1:10" s="5" customFormat="1" ht="16.5" thickTop="1" x14ac:dyDescent="0.25">
      <c r="A47" s="8"/>
      <c r="B47" s="23"/>
      <c r="C47" s="23"/>
      <c r="D47" s="24"/>
      <c r="E47" s="25"/>
      <c r="F47" s="25"/>
      <c r="G47" s="25"/>
      <c r="H47" s="25"/>
      <c r="I47" s="25"/>
      <c r="J47" s="8"/>
    </row>
    <row r="48" spans="1:10" s="5" customFormat="1" x14ac:dyDescent="0.25">
      <c r="A48" s="8"/>
      <c r="B48" s="26"/>
      <c r="C48" s="26"/>
      <c r="J48" s="8"/>
    </row>
    <row r="49" spans="1:10" s="5" customFormat="1" ht="31.9" customHeight="1" x14ac:dyDescent="0.25">
      <c r="A49" s="8"/>
      <c r="B49" s="34" t="s">
        <v>34</v>
      </c>
      <c r="C49" s="34"/>
      <c r="D49" s="34"/>
      <c r="E49" s="34"/>
      <c r="F49" s="34"/>
      <c r="G49" s="34"/>
      <c r="H49" s="34"/>
      <c r="I49" s="34"/>
      <c r="J49" s="8"/>
    </row>
    <row r="50" spans="1:10" s="5" customFormat="1" x14ac:dyDescent="0.25">
      <c r="A50" s="8"/>
      <c r="B50" s="27"/>
      <c r="J50" s="8"/>
    </row>
    <row r="51" spans="1:10" s="5" customFormat="1" x14ac:dyDescent="0.25">
      <c r="A51" s="8"/>
      <c r="C51" s="26"/>
      <c r="J51" s="8"/>
    </row>
    <row r="52" spans="1:10" s="5" customFormat="1" x14ac:dyDescent="0.25">
      <c r="A52" s="8"/>
      <c r="J52" s="8"/>
    </row>
  </sheetData>
  <mergeCells count="1">
    <mergeCell ref="B49:I49"/>
  </mergeCells>
  <printOptions horizontalCentered="1"/>
  <pageMargins left="0.25" right="0.25" top="1.75" bottom="0.75" header="0.875" footer="0.375"/>
  <pageSetup scale="88" fitToHeight="2" pageOrder="overThenDown" orientation="landscape" r:id="rId1"/>
  <headerFooter>
    <oddHeader xml:space="preserve">&amp;C&amp;"Century Schoolbook,Bold"&amp;14Big Rivers Electric Corporation
Case No. 2023-00038
Regulatory Asset Schedule
</oddHeader>
    <oddFooter>&amp;L&amp;"Century Schoolbook,Bold"&amp;12Case No. 2023-00038
Exhibit Mathews-4
Page &amp;P of  &amp;N</oddFooter>
  </headerFooter>
  <rowBreaks count="1" manualBreakCount="1">
    <brk id="40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</vt:lpstr>
      <vt:lpstr>Exhibit!Print_Area</vt:lpstr>
      <vt:lpstr>Exhibit!Print_Titles</vt:lpstr>
    </vt:vector>
  </TitlesOfParts>
  <Company>Big Rivers Electric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R. Castlen</dc:creator>
  <cp:lastModifiedBy>Santana, Senthia</cp:lastModifiedBy>
  <cp:lastPrinted>2023-02-15T21:25:05Z</cp:lastPrinted>
  <dcterms:created xsi:type="dcterms:W3CDTF">2013-01-23T01:17:31Z</dcterms:created>
  <dcterms:modified xsi:type="dcterms:W3CDTF">2023-02-15T21:25:09Z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