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oh0co007\EPRS\pricing\Rate Cases\KPCo\2026 Mitchell U2 Cooling Tower\Discovery\Sierra Club\Set 2\"/>
    </mc:Choice>
  </mc:AlternateContent>
  <xr:revisionPtr revIDLastSave="0" documentId="13_ncr:1_{CA996D2A-2713-4D56-9CD2-6FA02C4BDCA0}" xr6:coauthVersionLast="47" xr6:coauthVersionMax="47" xr10:uidLastSave="{00000000-0000-0000-0000-000000000000}"/>
  <bookViews>
    <workbookView xWindow="57480" yWindow="-120" windowWidth="29040" windowHeight="15720" xr2:uid="{6FA6F7F2-CD59-4FBF-8A5F-970BFE1970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7" i="1"/>
  <c r="D18" i="1"/>
  <c r="D13" i="1"/>
  <c r="D12" i="1"/>
  <c r="D11" i="1"/>
  <c r="E8" i="1" l="1"/>
  <c r="D20" i="1" l="1"/>
  <c r="D14" i="1"/>
</calcChain>
</file>

<file path=xl/sharedStrings.xml><?xml version="1.0" encoding="utf-8"?>
<sst xmlns="http://schemas.openxmlformats.org/spreadsheetml/2006/main" count="19" uniqueCount="10">
  <si>
    <t>Option 1</t>
  </si>
  <si>
    <t>Option 2</t>
  </si>
  <si>
    <t>Option 3</t>
  </si>
  <si>
    <t>Option 4</t>
  </si>
  <si>
    <t>Revenue Requirement</t>
  </si>
  <si>
    <t>Average WACC</t>
  </si>
  <si>
    <t>Total Capital</t>
  </si>
  <si>
    <t>Corrected PV Rev Requirement</t>
  </si>
  <si>
    <t>Corrected Average Rev Requirement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</si>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</sst>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/>
    <xf numFmtId="0" fontId="2" fillId="2" borderId="10" xfId="0" applyFont="1" applyFill="1" applyBorder="1"/>
    <xf numFmtId="0" fontId="2" fillId="2" borderId="4" xfId="0" applyFont="1" applyFill="1" applyBorder="1"/>
    <xf numFmtId="0" fontId="2" fillId="2" borderId="11" xfId="0" applyFont="1" applyFill="1" applyBorder="1"/>
    <xf numFmtId="0" fontId="3" fillId="2" borderId="18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/>
    <xf numFmtId="164" fontId="2" fillId="2" borderId="11" xfId="2" applyNumberFormat="1" applyFont="1" applyFill="1" applyBorder="1"/>
    <xf numFmtId="164" fontId="2" fillId="2" borderId="19" xfId="2" applyNumberFormat="1" applyFont="1" applyFill="1" applyBorder="1"/>
    <xf numFmtId="164" fontId="2" fillId="2" borderId="15" xfId="2" applyNumberFormat="1" applyFont="1" applyFill="1" applyBorder="1"/>
    <xf numFmtId="164" fontId="2" fillId="2" borderId="5" xfId="2" applyNumberFormat="1" applyFont="1" applyFill="1" applyBorder="1"/>
    <xf numFmtId="0" fontId="3" fillId="2" borderId="6" xfId="0" applyFont="1" applyFill="1" applyBorder="1"/>
    <xf numFmtId="164" fontId="2" fillId="2" borderId="18" xfId="2" applyNumberFormat="1" applyFont="1" applyFill="1" applyBorder="1"/>
    <xf numFmtId="164" fontId="2" fillId="2" borderId="14" xfId="2" applyNumberFormat="1" applyFont="1" applyFill="1" applyBorder="1"/>
    <xf numFmtId="164" fontId="2" fillId="2" borderId="7" xfId="2" applyNumberFormat="1" applyFont="1" applyFill="1" applyBorder="1"/>
    <xf numFmtId="164" fontId="2" fillId="2" borderId="12" xfId="2" applyNumberFormat="1" applyFont="1" applyFill="1" applyBorder="1"/>
    <xf numFmtId="165" fontId="2" fillId="2" borderId="18" xfId="1" applyNumberFormat="1" applyFont="1" applyFill="1" applyBorder="1"/>
    <xf numFmtId="0" fontId="3" fillId="2" borderId="2" xfId="0" applyFont="1" applyFill="1" applyBorder="1"/>
    <xf numFmtId="164" fontId="2" fillId="2" borderId="13" xfId="2" applyNumberFormat="1" applyFont="1" applyFill="1" applyBorder="1"/>
    <xf numFmtId="164" fontId="2" fillId="2" borderId="20" xfId="2" applyNumberFormat="1" applyFont="1" applyFill="1" applyBorder="1"/>
    <xf numFmtId="164" fontId="2" fillId="2" borderId="16" xfId="2" applyNumberFormat="1" applyFont="1" applyFill="1" applyBorder="1"/>
    <xf numFmtId="164" fontId="2" fillId="2" borderId="3" xfId="2" applyNumberFormat="1" applyFont="1" applyFill="1" applyBorder="1"/>
    <xf numFmtId="0" fontId="3" fillId="0" borderId="18" xfId="0" applyFont="1" applyBorder="1"/>
    <xf numFmtId="0" fontId="3" fillId="0" borderId="20" xfId="0" applyFont="1" applyBorder="1"/>
    <xf numFmtId="164" fontId="2" fillId="0" borderId="7" xfId="0" applyNumberFormat="1" applyFont="1" applyBorder="1"/>
    <xf numFmtId="164" fontId="2" fillId="0" borderId="3" xfId="0" applyNumberFormat="1" applyFont="1" applyBorder="1"/>
    <xf numFmtId="0" fontId="2" fillId="0" borderId="0" xfId="0" applyFont="1"/>
    <xf numFmtId="10" fontId="2" fillId="0" borderId="0" xfId="3" applyNumberFormat="1" applyFont="1"/>
    <xf numFmtId="0" fontId="2" fillId="2" borderId="1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6" fontId="2" fillId="0" borderId="21" xfId="0" applyNumberFormat="1" applyFont="1" applyBorder="1"/>
    <xf numFmtId="6" fontId="2" fillId="0" borderId="22" xfId="0" applyNumberFormat="1" applyFont="1" applyBorder="1"/>
    <xf numFmtId="0" fontId="2" fillId="0" borderId="23" xfId="0" applyFont="1" applyBorder="1" applyAlignment="1">
      <alignment horizontal="center"/>
    </xf>
    <xf numFmtId="6" fontId="2" fillId="0" borderId="12" xfId="0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75C95-5FA8-427B-B62F-0937789D3085}">
  <sheetPr>
    <pageSetUpPr autoPageBreaks="0" fitToPage="1"/>
  </sheetPr>
  <dimension ref="C2:P20"/>
  <sheetViews>
    <sheetView tabSelected="1" view="pageLayout" topLeftCell="C1" zoomScaleNormal="100" workbookViewId="0">
      <selection activeCell="G14" sqref="G14"/>
    </sheetView>
  </sheetViews>
  <sheetFormatPr defaultRowHeight="14.5" x14ac:dyDescent="0.35"/>
  <cols>
    <col min="3" max="3" width="15.36328125" bestFit="1" customWidth="1"/>
    <col min="4" max="4" width="16" bestFit="1" customWidth="1"/>
    <col min="5" max="5" width="14.453125" bestFit="1" customWidth="1"/>
    <col min="6" max="15" width="15.6328125" bestFit="1" customWidth="1"/>
    <col min="16" max="16" width="14.453125" bestFit="1" customWidth="1"/>
  </cols>
  <sheetData>
    <row r="2" spans="3:16" ht="16" thickBot="1" x14ac:dyDescent="0.4">
      <c r="C2" s="28" t="s">
        <v>5</v>
      </c>
      <c r="D2" s="29">
        <v>6.9533995942596558E-2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3:16" ht="15.5" x14ac:dyDescent="0.35">
      <c r="C3" s="1"/>
      <c r="D3" s="2"/>
      <c r="E3" s="30" t="s">
        <v>4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2"/>
    </row>
    <row r="4" spans="3:16" ht="15.5" x14ac:dyDescent="0.35">
      <c r="C4" s="3"/>
      <c r="D4" s="4" t="s">
        <v>6</v>
      </c>
      <c r="E4" s="5">
        <v>2027</v>
      </c>
      <c r="F4" s="6">
        <v>2028</v>
      </c>
      <c r="G4" s="6">
        <v>2029</v>
      </c>
      <c r="H4" s="6">
        <v>2030</v>
      </c>
      <c r="I4" s="6">
        <v>2031</v>
      </c>
      <c r="J4" s="6">
        <v>2032</v>
      </c>
      <c r="K4" s="6">
        <v>2033</v>
      </c>
      <c r="L4" s="6">
        <v>2034</v>
      </c>
      <c r="M4" s="6">
        <v>2035</v>
      </c>
      <c r="N4" s="6">
        <v>2036</v>
      </c>
      <c r="O4" s="6">
        <v>2037</v>
      </c>
      <c r="P4" s="7">
        <v>2038</v>
      </c>
    </row>
    <row r="5" spans="3:16" ht="15.5" x14ac:dyDescent="0.35">
      <c r="C5" s="8" t="s">
        <v>0</v>
      </c>
      <c r="D5" s="9">
        <v>167917000</v>
      </c>
      <c r="E5" s="10"/>
      <c r="F5" s="11"/>
      <c r="G5" s="11">
        <v>23907454.624210145</v>
      </c>
      <c r="H5" s="11">
        <v>22852929.899495579</v>
      </c>
      <c r="I5" s="11">
        <v>21813732.029340722</v>
      </c>
      <c r="J5" s="11">
        <v>20788673.323908847</v>
      </c>
      <c r="K5" s="11">
        <v>19776735.763339896</v>
      </c>
      <c r="L5" s="11">
        <v>18776901.327773809</v>
      </c>
      <c r="M5" s="11">
        <v>17788293.388997763</v>
      </c>
      <c r="N5" s="11">
        <v>16810035.318798944</v>
      </c>
      <c r="O5" s="11">
        <v>15833473.948366882</v>
      </c>
      <c r="P5" s="12">
        <v>19940263.395736944</v>
      </c>
    </row>
    <row r="6" spans="3:16" ht="15.5" x14ac:dyDescent="0.35">
      <c r="C6" s="13" t="s">
        <v>1</v>
      </c>
      <c r="D6" s="9">
        <v>1043942412</v>
      </c>
      <c r="E6" s="14">
        <v>40210582.916666672</v>
      </c>
      <c r="F6" s="15">
        <v>91476215.000000015</v>
      </c>
      <c r="G6" s="15">
        <v>95157195</v>
      </c>
      <c r="H6" s="15">
        <v>96399959.583333373</v>
      </c>
      <c r="I6" s="15">
        <v>168708465.71477118</v>
      </c>
      <c r="J6" s="15">
        <v>106440178.53220522</v>
      </c>
      <c r="K6" s="15">
        <v>101523707.72927442</v>
      </c>
      <c r="L6" s="15">
        <v>101693922.73963386</v>
      </c>
      <c r="M6" s="15">
        <v>104923763.25193503</v>
      </c>
      <c r="N6" s="15">
        <v>111073953.8130905</v>
      </c>
      <c r="O6" s="15">
        <v>102068738.47581917</v>
      </c>
      <c r="P6" s="16">
        <v>98471687.796644509</v>
      </c>
    </row>
    <row r="7" spans="3:16" ht="15.5" x14ac:dyDescent="0.35">
      <c r="C7" s="13" t="s">
        <v>2</v>
      </c>
      <c r="D7" s="17">
        <v>196134000</v>
      </c>
      <c r="E7" s="18"/>
      <c r="F7" s="15">
        <v>19872101.659331117</v>
      </c>
      <c r="G7" s="15">
        <v>22789777.254578404</v>
      </c>
      <c r="H7" s="15">
        <v>21920240.916280363</v>
      </c>
      <c r="I7" s="15">
        <v>21074568.288803488</v>
      </c>
      <c r="J7" s="15">
        <v>20466612.506869033</v>
      </c>
      <c r="K7" s="15">
        <v>19755383.631909918</v>
      </c>
      <c r="L7" s="15">
        <v>19026635.25518585</v>
      </c>
      <c r="M7" s="15">
        <v>18322988.011102319</v>
      </c>
      <c r="N7" s="15">
        <v>17575247.391062383</v>
      </c>
      <c r="O7" s="15">
        <v>16913043.097522534</v>
      </c>
      <c r="P7" s="16">
        <v>16250810.671203472</v>
      </c>
    </row>
    <row r="8" spans="3:16" ht="16" thickBot="1" x14ac:dyDescent="0.4">
      <c r="C8" s="19" t="s">
        <v>3</v>
      </c>
      <c r="D8" s="20">
        <v>111917000</v>
      </c>
      <c r="E8" s="21">
        <f>75749311.1161111+17818040</f>
        <v>93567351.1161111</v>
      </c>
      <c r="F8" s="22">
        <v>19787184.863468226</v>
      </c>
      <c r="G8" s="22">
        <v>19307529.198734682</v>
      </c>
      <c r="H8" s="22">
        <v>18091647.72223907</v>
      </c>
      <c r="I8" s="22">
        <v>16898863.437564608</v>
      </c>
      <c r="J8" s="22">
        <v>16446144.065685</v>
      </c>
      <c r="K8" s="22">
        <v>15600860.163016945</v>
      </c>
      <c r="L8" s="22">
        <v>14652404.862705516</v>
      </c>
      <c r="M8" s="22">
        <v>13746294.563718578</v>
      </c>
      <c r="N8" s="22">
        <v>12680400.603193205</v>
      </c>
      <c r="O8" s="22">
        <v>11898334.02383629</v>
      </c>
      <c r="P8" s="23">
        <v>959870.0765993516</v>
      </c>
    </row>
    <row r="9" spans="3:16" ht="16" thickBot="1" x14ac:dyDescent="0.4"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3:16" ht="15.5" x14ac:dyDescent="0.35">
      <c r="C10" s="33" t="s">
        <v>7</v>
      </c>
      <c r="D10" s="35"/>
      <c r="E10" s="38" t="s">
        <v>9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3:16" ht="15.5" x14ac:dyDescent="0.35">
      <c r="C11" s="24" t="s">
        <v>0</v>
      </c>
      <c r="D11" s="36">
        <f>NPV($D$2,E5:P5)</f>
        <v>142480377.53525573</v>
      </c>
      <c r="E11" s="39">
        <v>142480377.53525573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3:16" ht="15.5" x14ac:dyDescent="0.35">
      <c r="C12" s="24" t="s">
        <v>1</v>
      </c>
      <c r="D12" s="36">
        <f>NPV($D$2,E6:P6)</f>
        <v>790168458.12457299</v>
      </c>
      <c r="E12" s="39">
        <v>836300298.8769629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pans="3:16" ht="15.5" x14ac:dyDescent="0.35">
      <c r="C13" s="24" t="s">
        <v>2</v>
      </c>
      <c r="D13" s="36">
        <f>NPV($D$2,E7:P7)</f>
        <v>148924781.91567242</v>
      </c>
      <c r="E13" s="39">
        <v>147235844.47852689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3:16" ht="16" thickBot="1" x14ac:dyDescent="0.4">
      <c r="C14" s="25" t="s">
        <v>3</v>
      </c>
      <c r="D14" s="37">
        <f>NPV($D$2,E8:P8)</f>
        <v>195843712.05019733</v>
      </c>
      <c r="E14" s="39">
        <v>189471586.40567449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3:16" ht="16" thickBot="1" x14ac:dyDescent="0.4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pans="3:16" ht="15.5" x14ac:dyDescent="0.35">
      <c r="C16" s="33" t="s">
        <v>8</v>
      </c>
      <c r="D16" s="34"/>
      <c r="E16" s="38" t="s">
        <v>9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3:16" ht="15.5" x14ac:dyDescent="0.35">
      <c r="C17" s="24" t="s">
        <v>0</v>
      </c>
      <c r="D17" s="26">
        <f>AVERAGE(G5:P5)</f>
        <v>19828849.301996954</v>
      </c>
      <c r="E17" s="39">
        <v>19828849.301996954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3:16" ht="15.5" x14ac:dyDescent="0.35">
      <c r="C18" s="24" t="s">
        <v>1</v>
      </c>
      <c r="D18" s="26">
        <f>AVERAGE(E6:P6)</f>
        <v>101512364.21278115</v>
      </c>
      <c r="E18" s="39">
        <v>106317502.54611449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3:16" ht="15.5" x14ac:dyDescent="0.35">
      <c r="C19" s="24" t="s">
        <v>2</v>
      </c>
      <c r="D19" s="26">
        <f>AVERAGE(F7:P7)</f>
        <v>19451582.607622623</v>
      </c>
      <c r="E19" s="39">
        <v>19255641.616368309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3:16" ht="16" thickBot="1" x14ac:dyDescent="0.4">
      <c r="C20" s="25" t="s">
        <v>3</v>
      </c>
      <c r="D20" s="27">
        <f>AVERAGE(E8:P8)</f>
        <v>21136407.058072716</v>
      </c>
      <c r="E20" s="39">
        <v>20406521.416722503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</row>
  </sheetData>
  <mergeCells count="3">
    <mergeCell ref="E3:P3"/>
    <mergeCell ref="C10:D10"/>
    <mergeCell ref="C16:D16"/>
  </mergeCells>
  <pageMargins left="0.7" right="0.7" top="0.75" bottom="0.75" header="0.3" footer="0.3"/>
  <pageSetup scale="52" orientation="landscape" r:id="rId1"/>
  <headerFooter>
    <oddHeader>&amp;RCase No. 2026-00001
SC 2-11 Attachment 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zQ5REFCNzE3LTkyRTUtNEUwRi1BNzAyLUI5NzU4NEMzQjQ2Q308L2lkPjxWYWxpZD50cnVlPC9WYWxpZD48aXRlbT48c2lzbCBzaXNsVmVyc2lvbj0iMCIgcG9saWN5PSJlOWMwYjhkNy1iZGI0LTRmZDMtYjYyYS1mNTAzMjdhYWVmY2UiIG9yaWdpbj0idXNlclNlbGVjdGVkIj48ZWxlbWVudCB1aWQ9ImRmMDYxYzU4LWJjMDYtNDFmNy1hM2YyLWNlZmE2MjQ1MTdjMSIgdmFsdWU9IiIgeG1sbnM9Imh0dHA6Ly93d3cuYm9sZG9uamFtZXMuY29tLzIwMDgvMDEvc2llL2ludGVybmFsL2xhYmVsIiAvPjxlbGVtZW50IHVpZD0iNGZjODM0NzAtMGI2MS00MzU1LTk2ZWMtOGM4NzAxZjEwMTcxIiB2YWx1ZT0iIiB4bWxucz0iaHR0cDovL3d3dy5ib2xkb25qYW1lcy5jb20vMjAwOC8wMS9zaWUvaW50ZXJuYWwvbGFiZWwiIC8+PGVsZW1lbnQgdWlkPSJiNzYwYWRhNS0xMmJlLTRhOTktOWM1OC1lMzg2NTU3ODdlMzMiIHZhbHVlPSIiIHhtbG5zPSJodHRwOi8vd3d3LmJvbGRvbmphbWVzLmNvbS8yMDA4LzAxL3NpZS9pbnRlcm5hbC9sYWJlbCIgLz48ZWxlbWVudCB1aWQ9IjQ3MjU3NTk4LTBjODItNDQwMi05MDIyLWRjMTNkNTRhYWY1MyIgdmFsdWU9IiIgeG1sbnM9Imh0dHA6Ly93d3cuYm9sZG9uamFtZXMuY29tLzIwMDgvMDEvc2llL2ludGVybmFsL2xhYmVsIiAvPjwvc2lzbD48VXNlck5hbWU+Q09SUFxzMzExNzM1PC9Vc2VyTmFtZT48RGF0ZVRpbWU+MTAvMTQvMjAyNSA2OjU5OjMzIFBNPC9EYXRlVGltZT48TGFiZWxTdHJpbmc+QUVQIENvbmZpZGVudGlhbCBTcGVjaWFsIEhhbmRsaW5nPC9MYWJlbFN0cmluZz48L2l0ZW0+PGl0ZW0+PHNpc2wgc2lzbFZlcnNpb249IjAiIHBvbGljeT0iZTljMGI4ZDctYmRiNC00ZmQzLWI2MmEtZjUwMzI3YWFlZmNlIiBvcmlnaW49InVzZXJTZWxlY3RlZCI+PGVsZW1lbnQgdWlkPSI5MzZlMjJkNS00NWE3LTRjYjctOTVhYi0xYWE4YzdjODg3ODkiIHZhbHVlPSIiIHhtbG5zPSJodHRwOi8vd3d3LmJvbGRvbmphbWVzLmNvbS8yMDA4LzAxL3NpZS9pbnRlcm5hbC9sYWJlbCIgLz48ZWxlbWVudCB1aWQ9ImQxNGY1YzM2LWY0NGEtNDMxNS1iNDM4LTAwNWNmZThmMDY5ZiIgdmFsdWU9IiIgeG1sbnM9Imh0dHA6Ly93d3cuYm9sZG9uamFtZXMuY29tLzIwMDgvMDEvc2llL2ludGVybmFsL2xhYmVsIiAvPjwvc2lzbD48VXNlck5hbWU+Q09SUFxzMzExNzM1PC9Vc2VyTmFtZT48RGF0ZVRpbWU+Mi81LzIwMjYgMTo1MzowOSBQTTwvRGF0ZVRpbWU+PExhYmVsU3RyaW5nPlVuY2F0ZWdvcml6ZWQ8L0xhYmVsU3RyaW5nPjwvaXRlbT48L2xhYmVsSGlzdG9yeT4=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WSBzxNyQuLS7paaoDajXOhVOgnYn6IcEJCK4c3ovjn0=</DigestValue>
      </Reference>
      <Reference URI="#CLASSIFICATIONHISTORY">
        <DigestMethod Algorithm="http://www.w3.org/2001/04/xmlenc#sha256"/>
        <DigestValue>fxgH3UOlnpTEQvSD4IwmBy9vWzZ2NB7Onz2v26EUGFc=</DigestValue>
      </Reference>
    </SignedInfo>
    <SignatureValue>F+f9OH0bu5mHCl3tFroF7w3BGRtnQ0QAG9LZN2ljN+Ua6arqgv4+ypR5LqVMmkHWgWzpm9h6yWUxWIAtdmK4tA==</SignatureValue>
    <Object Id="CLASSIFICATIONHISTORY">
      <ArrayOfString xmlns:xsd="http://www.w3.org/2001/XMLSchema" xmlns:xsi="http://www.w3.org/2001/XMLSchema-instance" xmlns="">
        <string>xJc/8UiSORwBFRX0ndqMNlGo4hsI2l/l</string>
      </ArrayOfString>
    </Object>
  </Signatur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49DAB717-92E5-4E0F-A702-B97584C3B46C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2.xml><?xml version="1.0" encoding="utf-8"?>
<ds:datastoreItem xmlns:ds="http://schemas.openxmlformats.org/officeDocument/2006/customXml" ds:itemID="{E516A0DA-D27F-42BC-BB06-DA52E173C410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95F51432-84DC-4FD6-BC68-70E2C5C70781}"/>
</file>

<file path=customXml/itemProps4.xml><?xml version="1.0" encoding="utf-8"?>
<ds:datastoreItem xmlns:ds="http://schemas.openxmlformats.org/officeDocument/2006/customXml" ds:itemID="{B318E990-E99E-454A-B09D-E8E879464868}"/>
</file>

<file path=customXml/itemProps5.xml><?xml version="1.0" encoding="utf-8"?>
<ds:datastoreItem xmlns:ds="http://schemas.openxmlformats.org/officeDocument/2006/customXml" ds:itemID="{7A500B25-D826-4DAC-802C-A6F2AA727E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 Coon</dc:creator>
  <cp:keywords/>
  <cp:lastModifiedBy>Nicole M Coon</cp:lastModifiedBy>
  <cp:lastPrinted>2026-02-05T13:52:28Z</cp:lastPrinted>
  <dcterms:created xsi:type="dcterms:W3CDTF">2025-10-14T18:38:32Z</dcterms:created>
  <dcterms:modified xsi:type="dcterms:W3CDTF">2026-04-23T16:02:22Z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f9c4e5d8-86c2-407c-9f1f-3f148c6adf8a</vt:lpwstr>
  </property>
  <property fmtid="{D5CDD505-2E9C-101B-9397-08002B2CF9AE}" pid="3" name="bjClsUserRVM">
    <vt:lpwstr>[]</vt:lpwstr>
  </property>
  <property fmtid="{D5CDD505-2E9C-101B-9397-08002B2CF9AE}" pid="4" name="bjSaver">
    <vt:lpwstr>6EXY9LX7ilsWkf3BL9EUn8v8dtUUsOWL</vt:lpwstr>
  </property>
  <property fmtid="{D5CDD505-2E9C-101B-9397-08002B2CF9AE}" pid="5" name="MSIP_Label_574d496c-7ac4-4b13-81fd-698eca66b217_Enabled">
    <vt:lpwstr>true</vt:lpwstr>
  </property>
  <property fmtid="{D5CDD505-2E9C-101B-9397-08002B2CF9AE}" pid="6" name="MSIP_Label_574d496c-7ac4-4b13-81fd-698eca66b217_SetDate">
    <vt:lpwstr>2026-02-04T18:52:27Z</vt:lpwstr>
  </property>
  <property fmtid="{D5CDD505-2E9C-101B-9397-08002B2CF9AE}" pid="7" name="MSIP_Label_574d496c-7ac4-4b13-81fd-698eca66b217_Method">
    <vt:lpwstr>Privileged</vt:lpwstr>
  </property>
  <property fmtid="{D5CDD505-2E9C-101B-9397-08002B2CF9AE}" pid="8" name="MSIP_Label_574d496c-7ac4-4b13-81fd-698eca66b217_Name">
    <vt:lpwstr>Uncategorized</vt:lpwstr>
  </property>
  <property fmtid="{D5CDD505-2E9C-101B-9397-08002B2CF9AE}" pid="9" name="MSIP_Label_574d496c-7ac4-4b13-81fd-698eca66b217_SiteId">
    <vt:lpwstr>15f3c881-6b03-4ff6-8559-77bf5177818f</vt:lpwstr>
  </property>
  <property fmtid="{D5CDD505-2E9C-101B-9397-08002B2CF9AE}" pid="10" name="MSIP_Label_574d496c-7ac4-4b13-81fd-698eca66b217_ActionId">
    <vt:lpwstr>4646e617-a636-4c44-a265-0b56223ffe43</vt:lpwstr>
  </property>
  <property fmtid="{D5CDD505-2E9C-101B-9397-08002B2CF9AE}" pid="11" name="MSIP_Label_574d496c-7ac4-4b13-81fd-698eca66b217_ContentBits">
    <vt:lpwstr>0</vt:lpwstr>
  </property>
  <property fmtid="{D5CDD505-2E9C-101B-9397-08002B2CF9AE}" pid="12" name="MSIP_Label_574d496c-7ac4-4b13-81fd-698eca66b217_Tag">
    <vt:lpwstr>10, 0, 1, 1</vt:lpwstr>
  </property>
  <property fmtid="{D5CDD505-2E9C-101B-9397-08002B2CF9AE}" pid="13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4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15" name="bjDocumentSecurityLabel">
    <vt:lpwstr>Uncategorized</vt:lpwstr>
  </property>
  <property fmtid="{D5CDD505-2E9C-101B-9397-08002B2CF9AE}" pid="16" name="bjpmDocIH">
    <vt:lpwstr>9NdFsjVERFzU54EWMO8KSTrTLfpJD/2q</vt:lpwstr>
  </property>
  <property fmtid="{D5CDD505-2E9C-101B-9397-08002B2CF9AE}" pid="17" name="bjLabelHistoryID">
    <vt:lpwstr>{49DAB717-92E5-4E0F-A702-B97584C3B46C}</vt:lpwstr>
  </property>
  <property fmtid="{D5CDD505-2E9C-101B-9397-08002B2CF9AE}" pid="18" name="ContentTypeId">
    <vt:lpwstr>0x0101004DF805D1E1DA4A49A223477D3B105720</vt:lpwstr>
  </property>
</Properties>
</file>