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06_All Filed Discovery\03_Sierra Club\Q10\"/>
    </mc:Choice>
  </mc:AlternateContent>
  <xr:revisionPtr revIDLastSave="0" documentId="13_ncr:1_{AC76666C-98CE-49E7-A171-FBDD06655D26}" xr6:coauthVersionLast="47" xr6:coauthVersionMax="47" xr10:uidLastSave="{00000000-0000-0000-0000-000000000000}"/>
  <bookViews>
    <workbookView xWindow="-57720" yWindow="-720" windowWidth="29040" windowHeight="15720" xr2:uid="{AAB03D20-F106-4327-A4E8-E054888EC429}"/>
  </bookViews>
  <sheets>
    <sheet name="Option 1" sheetId="1" r:id="rId1"/>
    <sheet name="Option 2" sheetId="4" r:id="rId2"/>
    <sheet name="Option 3" sheetId="5" r:id="rId3"/>
    <sheet name="Option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D4" i="5" l="1"/>
  <c r="C4" i="5"/>
  <c r="D4" i="1" l="1"/>
  <c r="E4" i="1"/>
  <c r="F4" i="1"/>
  <c r="G4" i="1"/>
  <c r="H4" i="1"/>
  <c r="I4" i="1"/>
  <c r="J4" i="1"/>
  <c r="K4" i="1"/>
  <c r="C4" i="1"/>
</calcChain>
</file>

<file path=xl/sharedStrings.xml><?xml version="1.0" encoding="utf-8"?>
<sst xmlns="http://schemas.openxmlformats.org/spreadsheetml/2006/main" count="138" uniqueCount="42">
  <si>
    <t>Nameplate Capacity</t>
  </si>
  <si>
    <t>Accredited Capacity</t>
  </si>
  <si>
    <t>Annual Generation</t>
  </si>
  <si>
    <t>Sustaining Capital Expenditures</t>
  </si>
  <si>
    <t>Fixed O&amp;M</t>
  </si>
  <si>
    <t>Non-fuel variable O&amp;M</t>
  </si>
  <si>
    <t>Heat Rate</t>
  </si>
  <si>
    <t>Fuel Cost</t>
  </si>
  <si>
    <t xml:space="preserve">Forced or random outage rate </t>
  </si>
  <si>
    <t>PJM Coal ELCC</t>
  </si>
  <si>
    <t>26/27</t>
  </si>
  <si>
    <t>https://www.pjm.com/-/media/DotCom/planning/res-adeq/elcc/2026-27-3ia-elcc-class-ratings.pdf</t>
  </si>
  <si>
    <t>27/28</t>
  </si>
  <si>
    <t>https://www.pjm.com/-/media/DotCom/planning/res-adeq/elcc/2027-28-bra-elcc-class-ratings.pdf</t>
  </si>
  <si>
    <t>28/29</t>
  </si>
  <si>
    <t>https://www.pjm.com/-/media/DotCom/planning/res-adeq/elcc/28-29-bra-elcc-class-ratings.pdf</t>
  </si>
  <si>
    <t>26/27 Source</t>
  </si>
  <si>
    <t>27/28 Source</t>
  </si>
  <si>
    <t>28/29 Source</t>
  </si>
  <si>
    <t>29/30 + Souce</t>
  </si>
  <si>
    <t>https://www.pjm.com/-/media/DotCom/planning/res-adeq/elcc/preliminary-elcc-class-ratings.pdf</t>
  </si>
  <si>
    <t>29/30</t>
  </si>
  <si>
    <t>30/31</t>
  </si>
  <si>
    <t>31/32</t>
  </si>
  <si>
    <t>32/33</t>
  </si>
  <si>
    <t>33/34</t>
  </si>
  <si>
    <t>34/35</t>
  </si>
  <si>
    <t>35/36</t>
  </si>
  <si>
    <t>See KPCO_R_KPSC_1_10_ConfidentialAttachment2</t>
  </si>
  <si>
    <t>Not used in analysis</t>
  </si>
  <si>
    <t>Not forecasted nor used in analysis</t>
  </si>
  <si>
    <r>
      <t>Accredited Capacity</t>
    </r>
    <r>
      <rPr>
        <vertAlign val="superscript"/>
        <sz val="11"/>
        <color theme="1"/>
        <rFont val="Aptos Narrow"/>
        <family val="2"/>
      </rPr>
      <t>1</t>
    </r>
  </si>
  <si>
    <t>1. Accredited Capacity based off PJM Forecasted ELCCs</t>
  </si>
  <si>
    <t xml:space="preserve">ELCCs not Available </t>
  </si>
  <si>
    <t>Option 1: Mitchell Unit 2</t>
  </si>
  <si>
    <t>Option 2: Mitchell Unit 2</t>
  </si>
  <si>
    <t>Assumed Retired</t>
  </si>
  <si>
    <t>See KPCO_R_KPSC_1_10_ConfidentialAttachment3</t>
  </si>
  <si>
    <t>Not used in analysis / Retired</t>
  </si>
  <si>
    <t>See KPCO_R_KPSC_1_10_ConfidentialAttachment4</t>
  </si>
  <si>
    <t>Option 4: Mitchell Unit 2</t>
  </si>
  <si>
    <t>See KPCO_R_KPSC_1_10_ConfidentialAttachment5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</si>
</sst>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A61B-1311-4CB5-B2F9-880EC8ECB101}">
  <dimension ref="B2:P20"/>
  <sheetViews>
    <sheetView tabSelected="1" zoomScaleNormal="100" workbookViewId="0">
      <selection activeCell="B31" sqref="B31"/>
    </sheetView>
  </sheetViews>
  <sheetFormatPr defaultRowHeight="15" x14ac:dyDescent="0.25"/>
  <cols>
    <col min="2" max="2" width="27.85546875" bestFit="1" customWidth="1"/>
  </cols>
  <sheetData>
    <row r="2" spans="2:16" x14ac:dyDescent="0.25">
      <c r="B2" s="2" t="s">
        <v>34</v>
      </c>
      <c r="C2">
        <v>2027</v>
      </c>
      <c r="D2">
        <v>2028</v>
      </c>
      <c r="E2">
        <v>2029</v>
      </c>
      <c r="F2">
        <v>2030</v>
      </c>
      <c r="G2">
        <v>2031</v>
      </c>
      <c r="H2">
        <v>2032</v>
      </c>
      <c r="I2">
        <v>2033</v>
      </c>
      <c r="J2">
        <v>2034</v>
      </c>
      <c r="K2">
        <v>2035</v>
      </c>
      <c r="L2">
        <v>2036</v>
      </c>
      <c r="M2">
        <v>2037</v>
      </c>
      <c r="N2">
        <v>2038</v>
      </c>
      <c r="O2">
        <v>2039</v>
      </c>
      <c r="P2">
        <v>2040</v>
      </c>
    </row>
    <row r="3" spans="2:16" ht="15.75" thickBot="1" x14ac:dyDescent="0.3">
      <c r="B3" t="s">
        <v>0</v>
      </c>
      <c r="C3">
        <v>790</v>
      </c>
      <c r="D3">
        <v>790</v>
      </c>
      <c r="E3">
        <v>790</v>
      </c>
      <c r="F3">
        <v>790</v>
      </c>
      <c r="G3">
        <v>790</v>
      </c>
      <c r="H3">
        <v>790</v>
      </c>
      <c r="I3">
        <v>790</v>
      </c>
      <c r="J3">
        <v>790</v>
      </c>
      <c r="K3">
        <v>790</v>
      </c>
      <c r="L3">
        <v>790</v>
      </c>
      <c r="M3">
        <v>790</v>
      </c>
      <c r="N3">
        <v>790</v>
      </c>
      <c r="O3">
        <v>790</v>
      </c>
      <c r="P3">
        <v>790</v>
      </c>
    </row>
    <row r="4" spans="2:16" ht="17.25" thickBot="1" x14ac:dyDescent="0.3">
      <c r="B4" t="s">
        <v>31</v>
      </c>
      <c r="C4" s="1">
        <f>(C3*C15*(5/12))+(C3*D15*(7/12))</f>
        <v>662.2833333333333</v>
      </c>
      <c r="D4" s="1">
        <f t="shared" ref="D4:K4" si="0">(D3*D15*(5/12))+(D3*E15*(7/12))</f>
        <v>664.91666666666674</v>
      </c>
      <c r="E4" s="1">
        <f t="shared" si="0"/>
        <v>662.2833333333333</v>
      </c>
      <c r="F4" s="1">
        <f t="shared" si="0"/>
        <v>655.7</v>
      </c>
      <c r="G4" s="1">
        <f t="shared" si="0"/>
        <v>651.0916666666667</v>
      </c>
      <c r="H4" s="1">
        <f t="shared" si="0"/>
        <v>643.19166666666683</v>
      </c>
      <c r="I4" s="1">
        <f t="shared" si="0"/>
        <v>639.90000000000009</v>
      </c>
      <c r="J4" s="1">
        <f t="shared" si="0"/>
        <v>635.29166666666674</v>
      </c>
      <c r="K4" s="1">
        <f t="shared" si="0"/>
        <v>632</v>
      </c>
      <c r="L4" s="7" t="s">
        <v>33</v>
      </c>
      <c r="M4" s="8"/>
      <c r="N4" s="8"/>
      <c r="O4" s="8"/>
      <c r="P4" s="9"/>
    </row>
    <row r="5" spans="2:16" ht="15.75" thickBot="1" x14ac:dyDescent="0.3">
      <c r="B5" t="s">
        <v>2</v>
      </c>
      <c r="D5" s="10" t="s">
        <v>28</v>
      </c>
      <c r="E5" s="11"/>
      <c r="F5" s="11"/>
      <c r="G5" s="11"/>
      <c r="H5" s="11"/>
      <c r="I5" s="11"/>
      <c r="J5" s="11"/>
      <c r="K5" s="12"/>
      <c r="L5" s="10" t="s">
        <v>29</v>
      </c>
      <c r="M5" s="11"/>
      <c r="N5" s="11"/>
      <c r="O5" s="11"/>
      <c r="P5" s="12"/>
    </row>
    <row r="6" spans="2:16" ht="15.75" thickBot="1" x14ac:dyDescent="0.3">
      <c r="B6" t="s">
        <v>3</v>
      </c>
      <c r="C6" s="3" t="s">
        <v>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2:16" ht="15.75" thickBot="1" x14ac:dyDescent="0.3">
      <c r="B7" t="s">
        <v>4</v>
      </c>
      <c r="C7" s="3" t="s">
        <v>29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2:16" ht="15.75" thickBot="1" x14ac:dyDescent="0.3">
      <c r="B8" t="s">
        <v>5</v>
      </c>
      <c r="C8" s="3" t="s">
        <v>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</row>
    <row r="9" spans="2:16" ht="15.75" thickBot="1" x14ac:dyDescent="0.3">
      <c r="B9" t="s">
        <v>6</v>
      </c>
      <c r="C9" s="3" t="s">
        <v>29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2:16" ht="15.75" thickBot="1" x14ac:dyDescent="0.3">
      <c r="B10" t="s">
        <v>7</v>
      </c>
      <c r="C10" s="3" t="s">
        <v>29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1" spans="2:16" ht="15.75" thickBot="1" x14ac:dyDescent="0.3">
      <c r="B11" t="s">
        <v>8</v>
      </c>
      <c r="C11" s="3" t="s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3" spans="2:16" x14ac:dyDescent="0.25">
      <c r="B13" s="6" t="s">
        <v>32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6" x14ac:dyDescent="0.25">
      <c r="C14" t="s">
        <v>10</v>
      </c>
      <c r="D14" t="s">
        <v>12</v>
      </c>
      <c r="E14" t="s">
        <v>14</v>
      </c>
      <c r="F14" t="s">
        <v>21</v>
      </c>
      <c r="G14" t="s">
        <v>22</v>
      </c>
      <c r="H14" t="s">
        <v>23</v>
      </c>
      <c r="I14" t="s">
        <v>24</v>
      </c>
      <c r="J14" t="s">
        <v>25</v>
      </c>
      <c r="K14" t="s">
        <v>26</v>
      </c>
      <c r="L14" t="s">
        <v>27</v>
      </c>
    </row>
    <row r="15" spans="2:16" x14ac:dyDescent="0.25">
      <c r="B15" t="s">
        <v>9</v>
      </c>
      <c r="C15">
        <v>0.85</v>
      </c>
      <c r="D15">
        <v>0.83</v>
      </c>
      <c r="E15">
        <v>0.85</v>
      </c>
      <c r="F15">
        <v>0.83</v>
      </c>
      <c r="G15">
        <v>0.83</v>
      </c>
      <c r="H15">
        <v>0.82</v>
      </c>
      <c r="I15">
        <v>0.81</v>
      </c>
      <c r="J15">
        <v>0.81</v>
      </c>
      <c r="K15">
        <v>0.8</v>
      </c>
      <c r="L15">
        <v>0.8</v>
      </c>
    </row>
    <row r="17" spans="2:3" x14ac:dyDescent="0.25">
      <c r="B17" t="s">
        <v>16</v>
      </c>
      <c r="C17" t="s">
        <v>11</v>
      </c>
    </row>
    <row r="18" spans="2:3" x14ac:dyDescent="0.25">
      <c r="B18" t="s">
        <v>17</v>
      </c>
      <c r="C18" t="s">
        <v>13</v>
      </c>
    </row>
    <row r="19" spans="2:3" x14ac:dyDescent="0.25">
      <c r="B19" t="s">
        <v>18</v>
      </c>
      <c r="C19" t="s">
        <v>15</v>
      </c>
    </row>
    <row r="20" spans="2:3" x14ac:dyDescent="0.25">
      <c r="B20" t="s">
        <v>19</v>
      </c>
      <c r="C20" t="s">
        <v>20</v>
      </c>
    </row>
  </sheetData>
  <mergeCells count="10">
    <mergeCell ref="C9:P9"/>
    <mergeCell ref="C10:P10"/>
    <mergeCell ref="C11:P11"/>
    <mergeCell ref="B13:L13"/>
    <mergeCell ref="L4:P4"/>
    <mergeCell ref="D5:K5"/>
    <mergeCell ref="L5:P5"/>
    <mergeCell ref="C6:P6"/>
    <mergeCell ref="C7:P7"/>
    <mergeCell ref="C8:P8"/>
  </mergeCells>
  <phoneticPr fontId="1" type="noConversion"/>
  <pageMargins left="0.7" right="0.7" top="0.75" bottom="0.75" header="0.3" footer="0.3"/>
  <pageSetup orientation="portrait" r:id="rId1"/>
  <headerFooter>
    <oddHeader>&amp;RCase No. 2026-00001
Sierra Club 1-10 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9289-B4C5-4194-A040-A41450C0CF61}">
  <dimension ref="B2:P13"/>
  <sheetViews>
    <sheetView zoomScaleNormal="100" workbookViewId="0">
      <selection activeCell="B33" sqref="B33"/>
    </sheetView>
  </sheetViews>
  <sheetFormatPr defaultRowHeight="15" x14ac:dyDescent="0.25"/>
  <cols>
    <col min="2" max="2" width="27.85546875" bestFit="1" customWidth="1"/>
  </cols>
  <sheetData>
    <row r="2" spans="2:16" x14ac:dyDescent="0.25">
      <c r="B2" s="2" t="s">
        <v>35</v>
      </c>
      <c r="C2">
        <v>2027</v>
      </c>
      <c r="D2">
        <v>2028</v>
      </c>
      <c r="E2">
        <v>2029</v>
      </c>
      <c r="F2">
        <v>2030</v>
      </c>
      <c r="G2">
        <v>2031</v>
      </c>
      <c r="H2">
        <v>2032</v>
      </c>
      <c r="I2">
        <v>2033</v>
      </c>
      <c r="J2">
        <v>2034</v>
      </c>
      <c r="K2">
        <v>2035</v>
      </c>
      <c r="L2">
        <v>2036</v>
      </c>
      <c r="M2">
        <v>2037</v>
      </c>
      <c r="N2">
        <v>2038</v>
      </c>
      <c r="O2">
        <v>2039</v>
      </c>
      <c r="P2">
        <v>2040</v>
      </c>
    </row>
    <row r="3" spans="2:16" ht="15.75" thickBot="1" x14ac:dyDescent="0.3">
      <c r="B3" t="s">
        <v>0</v>
      </c>
      <c r="C3">
        <v>790</v>
      </c>
      <c r="D3">
        <v>790</v>
      </c>
      <c r="E3">
        <v>790</v>
      </c>
      <c r="F3">
        <v>790</v>
      </c>
      <c r="G3">
        <v>790</v>
      </c>
      <c r="H3">
        <v>790</v>
      </c>
      <c r="I3">
        <v>790</v>
      </c>
      <c r="J3">
        <v>790</v>
      </c>
      <c r="K3">
        <v>790</v>
      </c>
      <c r="L3">
        <v>790</v>
      </c>
      <c r="M3">
        <v>790</v>
      </c>
      <c r="N3">
        <v>790</v>
      </c>
      <c r="O3">
        <v>790</v>
      </c>
      <c r="P3">
        <v>790</v>
      </c>
    </row>
    <row r="4" spans="2:16" ht="15.75" thickBot="1" x14ac:dyDescent="0.3">
      <c r="B4" t="s">
        <v>1</v>
      </c>
      <c r="C4" s="1">
        <v>631</v>
      </c>
      <c r="D4" s="13" t="s">
        <v>36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ht="15.75" thickBot="1" x14ac:dyDescent="0.3">
      <c r="B5" t="s">
        <v>2</v>
      </c>
      <c r="C5" s="3" t="s">
        <v>37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2:16" ht="15.75" thickBot="1" x14ac:dyDescent="0.3">
      <c r="B6" t="s">
        <v>3</v>
      </c>
      <c r="C6" s="3" t="s">
        <v>38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2:16" x14ac:dyDescent="0.25">
      <c r="B7" t="s">
        <v>4</v>
      </c>
      <c r="C7" s="16" t="s">
        <v>37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2:16" x14ac:dyDescent="0.25">
      <c r="B8" t="s">
        <v>5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</row>
    <row r="9" spans="2:16" x14ac:dyDescent="0.25">
      <c r="B9" t="s">
        <v>6</v>
      </c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2:16" ht="15.75" thickBot="1" x14ac:dyDescent="0.3">
      <c r="B10" t="s">
        <v>7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15.75" thickBot="1" x14ac:dyDescent="0.3">
      <c r="B11" t="s">
        <v>8</v>
      </c>
      <c r="C11" s="3" t="s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3" spans="2:16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6">
    <mergeCell ref="C11:P11"/>
    <mergeCell ref="B13:L13"/>
    <mergeCell ref="D4:P4"/>
    <mergeCell ref="C5:P5"/>
    <mergeCell ref="C7:P10"/>
    <mergeCell ref="C6:P6"/>
  </mergeCells>
  <pageMargins left="0.7" right="0.7" top="0.75" bottom="0.75" header="0.3" footer="0.3"/>
  <pageSetup orientation="portrait" r:id="rId1"/>
  <headerFooter>
    <oddHeader>&amp;RCase No. 2026-00001
Sierra Club 1-10 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7371-E155-47F8-A688-063B832CD51E}">
  <dimension ref="B2:P20"/>
  <sheetViews>
    <sheetView zoomScaleNormal="100" workbookViewId="0">
      <selection activeCell="E3" sqref="E3:P3"/>
    </sheetView>
  </sheetViews>
  <sheetFormatPr defaultRowHeight="15" x14ac:dyDescent="0.25"/>
  <cols>
    <col min="2" max="2" width="27.85546875" bestFit="1" customWidth="1"/>
  </cols>
  <sheetData>
    <row r="2" spans="2:16" x14ac:dyDescent="0.25">
      <c r="B2" s="2" t="s">
        <v>40</v>
      </c>
      <c r="C2">
        <v>2027</v>
      </c>
      <c r="D2">
        <v>2028</v>
      </c>
      <c r="E2">
        <v>2029</v>
      </c>
      <c r="F2">
        <v>2030</v>
      </c>
      <c r="G2">
        <v>2031</v>
      </c>
      <c r="H2">
        <v>2032</v>
      </c>
      <c r="I2">
        <v>2033</v>
      </c>
      <c r="J2">
        <v>2034</v>
      </c>
      <c r="K2">
        <v>2035</v>
      </c>
      <c r="L2">
        <v>2036</v>
      </c>
      <c r="M2">
        <v>2037</v>
      </c>
      <c r="N2">
        <v>2038</v>
      </c>
      <c r="O2">
        <v>2039</v>
      </c>
      <c r="P2">
        <v>2040</v>
      </c>
    </row>
    <row r="3" spans="2:16" ht="15.75" thickBot="1" x14ac:dyDescent="0.3">
      <c r="B3" t="s">
        <v>0</v>
      </c>
      <c r="C3">
        <v>790</v>
      </c>
      <c r="D3">
        <v>790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ht="17.25" thickBot="1" x14ac:dyDescent="0.3">
      <c r="B4" t="s">
        <v>31</v>
      </c>
      <c r="C4" s="1">
        <f>(C3*C15*(5/12))+(C3*D15*(7/12))</f>
        <v>662.2833333333333</v>
      </c>
      <c r="D4" s="1">
        <f t="shared" ref="D4:K4" si="0">(D3*D15*(5/12))+(D3*E15*(7/12))</f>
        <v>664.91666666666674</v>
      </c>
      <c r="E4" s="1">
        <v>659.7683333333332</v>
      </c>
      <c r="F4" s="1">
        <v>653.20999999999992</v>
      </c>
      <c r="G4" s="1">
        <v>648.61916666666662</v>
      </c>
      <c r="H4" s="1">
        <v>640.74916666666672</v>
      </c>
      <c r="I4" s="1">
        <v>637.47</v>
      </c>
      <c r="J4" s="1">
        <v>632.87916666666672</v>
      </c>
      <c r="K4" s="1">
        <v>629.60000000000014</v>
      </c>
      <c r="L4" s="7" t="s">
        <v>33</v>
      </c>
      <c r="M4" s="8"/>
      <c r="N4" s="8"/>
      <c r="O4" s="8"/>
      <c r="P4" s="9"/>
    </row>
    <row r="5" spans="2:16" ht="15.75" thickBot="1" x14ac:dyDescent="0.3">
      <c r="B5" t="s">
        <v>2</v>
      </c>
      <c r="D5" s="10" t="s">
        <v>39</v>
      </c>
      <c r="E5" s="11"/>
      <c r="F5" s="11"/>
      <c r="G5" s="11"/>
      <c r="H5" s="11"/>
      <c r="I5" s="11"/>
      <c r="J5" s="11"/>
      <c r="K5" s="12"/>
      <c r="L5" s="10" t="s">
        <v>29</v>
      </c>
      <c r="M5" s="11"/>
      <c r="N5" s="11"/>
      <c r="O5" s="11"/>
      <c r="P5" s="12"/>
    </row>
    <row r="6" spans="2:16" ht="15.75" thickBot="1" x14ac:dyDescent="0.3">
      <c r="B6" t="s">
        <v>3</v>
      </c>
      <c r="C6" s="3" t="s">
        <v>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2:16" ht="15.75" thickBot="1" x14ac:dyDescent="0.3">
      <c r="B7" t="s">
        <v>4</v>
      </c>
      <c r="C7" s="3" t="s">
        <v>39</v>
      </c>
      <c r="D7" s="4"/>
      <c r="E7" s="4"/>
      <c r="F7" s="4"/>
      <c r="G7" s="4"/>
      <c r="H7" s="4"/>
      <c r="I7" s="4"/>
      <c r="J7" s="4"/>
      <c r="K7" s="5"/>
      <c r="L7" s="10" t="s">
        <v>29</v>
      </c>
      <c r="M7" s="11"/>
      <c r="N7" s="11"/>
      <c r="O7" s="11"/>
      <c r="P7" s="12"/>
    </row>
    <row r="8" spans="2:16" ht="15.75" thickBot="1" x14ac:dyDescent="0.3">
      <c r="B8" t="s">
        <v>5</v>
      </c>
      <c r="C8" s="3" t="s">
        <v>39</v>
      </c>
      <c r="D8" s="4"/>
      <c r="E8" s="4"/>
      <c r="F8" s="4"/>
      <c r="G8" s="4"/>
      <c r="H8" s="4"/>
      <c r="I8" s="4"/>
      <c r="J8" s="4"/>
      <c r="K8" s="5"/>
      <c r="L8" s="10" t="s">
        <v>29</v>
      </c>
      <c r="M8" s="11"/>
      <c r="N8" s="11"/>
      <c r="O8" s="11"/>
      <c r="P8" s="12"/>
    </row>
    <row r="9" spans="2:16" ht="15.75" thickBot="1" x14ac:dyDescent="0.3">
      <c r="B9" t="s">
        <v>6</v>
      </c>
      <c r="C9" s="3" t="s">
        <v>29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2:16" ht="15.75" thickBot="1" x14ac:dyDescent="0.3">
      <c r="B10" t="s">
        <v>7</v>
      </c>
      <c r="C10" s="3" t="s">
        <v>39</v>
      </c>
      <c r="D10" s="4"/>
      <c r="E10" s="4"/>
      <c r="F10" s="4"/>
      <c r="G10" s="4"/>
      <c r="H10" s="4"/>
      <c r="I10" s="4"/>
      <c r="J10" s="4"/>
      <c r="K10" s="5"/>
      <c r="L10" s="10" t="s">
        <v>29</v>
      </c>
      <c r="M10" s="11"/>
      <c r="N10" s="11"/>
      <c r="O10" s="11"/>
      <c r="P10" s="12"/>
    </row>
    <row r="11" spans="2:16" ht="15.75" thickBot="1" x14ac:dyDescent="0.3">
      <c r="B11" t="s">
        <v>8</v>
      </c>
      <c r="C11" s="3" t="s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3" spans="2:16" x14ac:dyDescent="0.25">
      <c r="B13" s="6" t="s">
        <v>32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6" x14ac:dyDescent="0.25">
      <c r="C14" t="s">
        <v>10</v>
      </c>
      <c r="D14" t="s">
        <v>12</v>
      </c>
      <c r="E14" t="s">
        <v>14</v>
      </c>
      <c r="F14" t="s">
        <v>21</v>
      </c>
      <c r="G14" t="s">
        <v>22</v>
      </c>
      <c r="H14" t="s">
        <v>23</v>
      </c>
      <c r="I14" t="s">
        <v>24</v>
      </c>
      <c r="J14" t="s">
        <v>25</v>
      </c>
      <c r="K14" t="s">
        <v>26</v>
      </c>
      <c r="L14" t="s">
        <v>27</v>
      </c>
    </row>
    <row r="15" spans="2:16" x14ac:dyDescent="0.25">
      <c r="B15" t="s">
        <v>9</v>
      </c>
      <c r="C15">
        <v>0.85</v>
      </c>
      <c r="D15">
        <v>0.83</v>
      </c>
      <c r="E15">
        <v>0.85</v>
      </c>
      <c r="F15">
        <v>0.83</v>
      </c>
      <c r="G15">
        <v>0.83</v>
      </c>
      <c r="H15">
        <v>0.82</v>
      </c>
      <c r="I15">
        <v>0.81</v>
      </c>
      <c r="J15">
        <v>0.81</v>
      </c>
      <c r="K15">
        <v>0.8</v>
      </c>
      <c r="L15">
        <v>0.8</v>
      </c>
    </row>
    <row r="17" spans="2:3" x14ac:dyDescent="0.25">
      <c r="B17" t="s">
        <v>16</v>
      </c>
      <c r="C17" t="s">
        <v>11</v>
      </c>
    </row>
    <row r="18" spans="2:3" x14ac:dyDescent="0.25">
      <c r="B18" t="s">
        <v>17</v>
      </c>
      <c r="C18" t="s">
        <v>13</v>
      </c>
    </row>
    <row r="19" spans="2:3" x14ac:dyDescent="0.25">
      <c r="B19" t="s">
        <v>18</v>
      </c>
      <c r="C19" t="s">
        <v>15</v>
      </c>
    </row>
    <row r="20" spans="2:3" x14ac:dyDescent="0.25">
      <c r="B20" t="s">
        <v>19</v>
      </c>
      <c r="C20" t="s">
        <v>20</v>
      </c>
    </row>
  </sheetData>
  <mergeCells count="13">
    <mergeCell ref="C9:P9"/>
    <mergeCell ref="C11:P11"/>
    <mergeCell ref="B13:L13"/>
    <mergeCell ref="C10:K10"/>
    <mergeCell ref="L10:P10"/>
    <mergeCell ref="L4:P4"/>
    <mergeCell ref="D5:K5"/>
    <mergeCell ref="L5:P5"/>
    <mergeCell ref="C6:P6"/>
    <mergeCell ref="C8:K8"/>
    <mergeCell ref="L8:P8"/>
    <mergeCell ref="C7:K7"/>
    <mergeCell ref="L7:P7"/>
  </mergeCells>
  <pageMargins left="0.7" right="0.7" top="0.75" bottom="0.75" header="0.3" footer="0.3"/>
  <pageSetup orientation="portrait" r:id="rId1"/>
  <headerFooter>
    <oddHeader>&amp;RCase No. 2026-00001
Sierra Club 1-10 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5504-63A8-4035-BE59-C1109DD0C995}">
  <dimension ref="B2:P20"/>
  <sheetViews>
    <sheetView zoomScaleNormal="100" workbookViewId="0">
      <selection activeCell="E15" sqref="E15"/>
    </sheetView>
  </sheetViews>
  <sheetFormatPr defaultRowHeight="15" x14ac:dyDescent="0.25"/>
  <cols>
    <col min="2" max="2" width="27.85546875" bestFit="1" customWidth="1"/>
  </cols>
  <sheetData>
    <row r="2" spans="2:16" x14ac:dyDescent="0.25">
      <c r="B2" s="2" t="s">
        <v>40</v>
      </c>
      <c r="C2">
        <v>2027</v>
      </c>
      <c r="D2">
        <v>2028</v>
      </c>
      <c r="E2">
        <v>2029</v>
      </c>
      <c r="F2">
        <v>2030</v>
      </c>
      <c r="G2">
        <v>2031</v>
      </c>
      <c r="H2">
        <v>2032</v>
      </c>
      <c r="I2">
        <v>2033</v>
      </c>
      <c r="J2">
        <v>2034</v>
      </c>
      <c r="K2">
        <v>2035</v>
      </c>
      <c r="L2">
        <v>2036</v>
      </c>
      <c r="M2">
        <v>2037</v>
      </c>
      <c r="N2">
        <v>2038</v>
      </c>
      <c r="O2">
        <v>2039</v>
      </c>
      <c r="P2">
        <v>2040</v>
      </c>
    </row>
    <row r="3" spans="2:16" ht="15.75" thickBot="1" x14ac:dyDescent="0.3">
      <c r="B3" t="s">
        <v>0</v>
      </c>
      <c r="C3">
        <v>790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ht="17.25" thickBot="1" x14ac:dyDescent="0.3">
      <c r="B4" t="s">
        <v>31</v>
      </c>
      <c r="C4" s="1">
        <f>(C3*C15*(5/12))+(C3*D15*(7/12))</f>
        <v>662.2833333333333</v>
      </c>
      <c r="D4" s="1">
        <v>656.5</v>
      </c>
      <c r="E4" s="1">
        <v>653.90000000000009</v>
      </c>
      <c r="F4" s="1">
        <v>647.40000000000009</v>
      </c>
      <c r="G4" s="1">
        <v>642.84999999999991</v>
      </c>
      <c r="H4" s="1">
        <v>635.05000000000007</v>
      </c>
      <c r="I4" s="1">
        <v>631.80000000000018</v>
      </c>
      <c r="J4" s="1">
        <v>627.25</v>
      </c>
      <c r="K4" s="1">
        <v>624</v>
      </c>
      <c r="L4" s="7" t="s">
        <v>33</v>
      </c>
      <c r="M4" s="8"/>
      <c r="N4" s="8"/>
      <c r="O4" s="8"/>
      <c r="P4" s="9"/>
    </row>
    <row r="5" spans="2:16" ht="15.75" thickBot="1" x14ac:dyDescent="0.3">
      <c r="B5" t="s">
        <v>2</v>
      </c>
      <c r="D5" s="10" t="s">
        <v>41</v>
      </c>
      <c r="E5" s="11"/>
      <c r="F5" s="11"/>
      <c r="G5" s="11"/>
      <c r="H5" s="11"/>
      <c r="I5" s="11"/>
      <c r="J5" s="11"/>
      <c r="K5" s="12"/>
      <c r="L5" s="10" t="s">
        <v>29</v>
      </c>
      <c r="M5" s="11"/>
      <c r="N5" s="11"/>
      <c r="O5" s="11"/>
      <c r="P5" s="12"/>
    </row>
    <row r="6" spans="2:16" ht="15.75" thickBot="1" x14ac:dyDescent="0.3">
      <c r="B6" t="s">
        <v>3</v>
      </c>
      <c r="C6" s="3" t="s">
        <v>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2:16" ht="15.75" thickBot="1" x14ac:dyDescent="0.3">
      <c r="B7" t="s">
        <v>4</v>
      </c>
      <c r="C7" s="3" t="s">
        <v>41</v>
      </c>
      <c r="D7" s="4"/>
      <c r="E7" s="4"/>
      <c r="F7" s="4"/>
      <c r="G7" s="4"/>
      <c r="H7" s="4"/>
      <c r="I7" s="4"/>
      <c r="J7" s="4"/>
      <c r="K7" s="5"/>
      <c r="L7" s="10" t="s">
        <v>29</v>
      </c>
      <c r="M7" s="11"/>
      <c r="N7" s="11"/>
      <c r="O7" s="11"/>
      <c r="P7" s="12"/>
    </row>
    <row r="8" spans="2:16" ht="15.75" thickBot="1" x14ac:dyDescent="0.3">
      <c r="B8" t="s">
        <v>5</v>
      </c>
      <c r="C8" s="3" t="s">
        <v>41</v>
      </c>
      <c r="D8" s="4"/>
      <c r="E8" s="4"/>
      <c r="F8" s="4"/>
      <c r="G8" s="4"/>
      <c r="H8" s="4"/>
      <c r="I8" s="4"/>
      <c r="J8" s="4"/>
      <c r="K8" s="5"/>
      <c r="L8" s="10" t="s">
        <v>29</v>
      </c>
      <c r="M8" s="11"/>
      <c r="N8" s="11"/>
      <c r="O8" s="11"/>
      <c r="P8" s="12"/>
    </row>
    <row r="9" spans="2:16" ht="15.75" thickBot="1" x14ac:dyDescent="0.3">
      <c r="B9" t="s">
        <v>6</v>
      </c>
      <c r="C9" s="3" t="s">
        <v>29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2:16" ht="15.75" thickBot="1" x14ac:dyDescent="0.3">
      <c r="B10" t="s">
        <v>7</v>
      </c>
      <c r="C10" s="3" t="s">
        <v>41</v>
      </c>
      <c r="D10" s="4"/>
      <c r="E10" s="4"/>
      <c r="F10" s="4"/>
      <c r="G10" s="4"/>
      <c r="H10" s="4"/>
      <c r="I10" s="4"/>
      <c r="J10" s="4"/>
      <c r="K10" s="5"/>
      <c r="L10" s="10" t="s">
        <v>29</v>
      </c>
      <c r="M10" s="11"/>
      <c r="N10" s="11"/>
      <c r="O10" s="11"/>
      <c r="P10" s="12"/>
    </row>
    <row r="11" spans="2:16" ht="15.75" thickBot="1" x14ac:dyDescent="0.3">
      <c r="B11" t="s">
        <v>8</v>
      </c>
      <c r="C11" s="3" t="s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3" spans="2:16" x14ac:dyDescent="0.25">
      <c r="B13" s="6" t="s">
        <v>32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6" x14ac:dyDescent="0.25">
      <c r="C14" t="s">
        <v>10</v>
      </c>
      <c r="D14" t="s">
        <v>12</v>
      </c>
      <c r="E14" t="s">
        <v>14</v>
      </c>
      <c r="F14" t="s">
        <v>21</v>
      </c>
      <c r="G14" t="s">
        <v>22</v>
      </c>
      <c r="H14" t="s">
        <v>23</v>
      </c>
      <c r="I14" t="s">
        <v>24</v>
      </c>
      <c r="J14" t="s">
        <v>25</v>
      </c>
      <c r="K14" t="s">
        <v>26</v>
      </c>
      <c r="L14" t="s">
        <v>27</v>
      </c>
    </row>
    <row r="15" spans="2:16" x14ac:dyDescent="0.25">
      <c r="B15" t="s">
        <v>9</v>
      </c>
      <c r="C15">
        <v>0.85</v>
      </c>
      <c r="D15">
        <v>0.83</v>
      </c>
      <c r="E15">
        <v>0.85</v>
      </c>
      <c r="F15">
        <v>0.83</v>
      </c>
      <c r="G15">
        <v>0.83</v>
      </c>
      <c r="H15">
        <v>0.82</v>
      </c>
      <c r="I15">
        <v>0.81</v>
      </c>
      <c r="J15">
        <v>0.81</v>
      </c>
      <c r="K15">
        <v>0.8</v>
      </c>
      <c r="L15">
        <v>0.8</v>
      </c>
    </row>
    <row r="17" spans="2:3" x14ac:dyDescent="0.25">
      <c r="B17" t="s">
        <v>16</v>
      </c>
      <c r="C17" t="s">
        <v>11</v>
      </c>
    </row>
    <row r="18" spans="2:3" x14ac:dyDescent="0.25">
      <c r="B18" t="s">
        <v>17</v>
      </c>
      <c r="C18" t="s">
        <v>13</v>
      </c>
    </row>
    <row r="19" spans="2:3" x14ac:dyDescent="0.25">
      <c r="B19" t="s">
        <v>18</v>
      </c>
      <c r="C19" t="s">
        <v>15</v>
      </c>
    </row>
    <row r="20" spans="2:3" x14ac:dyDescent="0.25">
      <c r="B20" t="s">
        <v>19</v>
      </c>
      <c r="C20" t="s">
        <v>20</v>
      </c>
    </row>
  </sheetData>
  <mergeCells count="13">
    <mergeCell ref="B13:L13"/>
    <mergeCell ref="C8:K8"/>
    <mergeCell ref="L8:P8"/>
    <mergeCell ref="C9:P9"/>
    <mergeCell ref="C10:K10"/>
    <mergeCell ref="L10:P10"/>
    <mergeCell ref="C11:P11"/>
    <mergeCell ref="L4:P4"/>
    <mergeCell ref="D5:K5"/>
    <mergeCell ref="L5:P5"/>
    <mergeCell ref="C6:P6"/>
    <mergeCell ref="C7:K7"/>
    <mergeCell ref="L7:P7"/>
  </mergeCells>
  <pageMargins left="0.7" right="0.7" top="0.75" bottom="0.75" header="0.3" footer="0.3"/>
  <pageSetup orientation="portrait" r:id="rId1"/>
  <headerFooter>
    <oddHeader>&amp;RCase No. 2026-00001
Sierra Club 1-10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FCRTkxNTQyLTlEMjYtNDZBQS1BN0Q0LUU5MERDNTIyOEVDM308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E3MzU8L1VzZXJOYW1lPjxEYXRlVGltZT4zLzI3LzIwMjYgMjowNTozM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n22/gli9ZAl0K8ymXi24PPQGUrxSKsoaxcm4gwQGSKY=</DigestValue>
      </Reference>
      <Reference URI="#CLASSIFICATIONHISTORY">
        <DigestMethod Algorithm="http://www.w3.org/2001/04/xmlenc#sha256"/>
        <DigestValue>UCgqH16bDuWqwsMCCNKfnBbUlyOB+JYQlVcTNkrThHY=</DigestValue>
      </Reference>
    </SignedInfo>
    <SignatureValue>BswUwqPhdYmcoeaJD1zHrRNJtryw1NlgHBpZ0Gb640tEZNOZIao5FBzzYFYvgvbPXUpEXTpHeqXwlVC6Tgdf+A==</SignatureValue>
    <Object Id="CLASSIFICATIONHISTORY">
      <ArrayOfString xmlns:xsd="http://www.w3.org/2001/XMLSchema" xmlns:xsi="http://www.w3.org/2001/XMLSchema-instance" xmlns="">
        <string>DIMrWWtUGbJfyxTvsMwwDPOCvJX4SnpO</string>
      </ArrayOfString>
    </Object>
  </Signatur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0BEC3AB4-3EDC-4CC7-AC12-5F905D16C70E}">
  <ds:schemaRefs>
    <ds:schemaRef ds:uri="http://schemas.openxmlformats.org/package/2006/metadata/core-properties"/>
    <ds:schemaRef ds:uri="f88ffb1c-9230-4705-a789-27bae69f5829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1BE91542-9D26-46AA-A7D4-E90DC5228EC3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6C8B31E5-E9F8-48DF-8B5E-5D54E7146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A0AB38-DD37-4141-BFA6-E047B9B9E18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FA754DA-2A28-4C60-B662-84C19273032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 1</vt:lpstr>
      <vt:lpstr>Option 2</vt:lpstr>
      <vt:lpstr>Option 3</vt:lpstr>
      <vt:lpstr>Option 4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lastModifiedBy>Michelle Caldwell</cp:lastModifiedBy>
  <dcterms:created xsi:type="dcterms:W3CDTF">2026-03-27T13:42:22Z</dcterms:created>
  <dcterms:modified xsi:type="dcterms:W3CDTF">2026-04-01T13:41:33Z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0605865c-1ef7-40e2-8a34-f79f46302979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pmDocIH">
    <vt:lpwstr>9NdFsjVERFzU54EWMO8KSTrTLfpJD/2q</vt:lpwstr>
  </property>
  <property fmtid="{D5CDD505-2E9C-101B-9397-08002B2CF9AE}" pid="12" name="bjLabelHistoryID">
    <vt:lpwstr>{1BE91542-9D26-46AA-A7D4-E90DC5228EC3}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