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6 Cases\2026-00001 Mitchell Cooling Tower CPCN\06_All Filed Discovery\01_Staff Discovery\Q10\"/>
    </mc:Choice>
  </mc:AlternateContent>
  <xr:revisionPtr revIDLastSave="0" documentId="13_ncr:1_{45DED79A-2930-48CC-8633-B3D161169B01}" xr6:coauthVersionLast="47" xr6:coauthVersionMax="47" xr10:uidLastSave="{00000000-0000-0000-0000-000000000000}"/>
  <bookViews>
    <workbookView xWindow="28680" yWindow="-120" windowWidth="24240" windowHeight="13020" xr2:uid="{E015DCA6-CBF6-408E-80A9-8BCFD341660E}"/>
  </bookViews>
  <sheets>
    <sheet name="Option 2 " sheetId="2" r:id="rId1"/>
    <sheet name="Capacity" sheetId="3" r:id="rId2"/>
    <sheet name="Energy Margins" sheetId="4" r:id="rId3"/>
    <sheet name="CC Cost" sheetId="5" r:id="rId4"/>
  </sheets>
  <externalReferences>
    <externalReference r:id="rId5"/>
  </externalReferences>
  <definedNames>
    <definedName name="EquityWeighting">[1]Input!$E$17</definedName>
    <definedName name="GRCF">[1]Input!$E$12</definedName>
    <definedName name="ROE">[1]Input!$E$15</definedName>
    <definedName name="WACC">[1]Input!$E$14</definedName>
    <definedName name="WACD">[1]Input!$E$16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G6" i="2"/>
  <c r="H6" i="2"/>
  <c r="I6" i="2"/>
  <c r="J6" i="2"/>
  <c r="K6" i="2"/>
  <c r="L6" i="2"/>
  <c r="M6" i="2"/>
  <c r="N6" i="2"/>
  <c r="O6" i="2"/>
  <c r="B7" i="2" l="1"/>
  <c r="C4" i="2" l="1"/>
  <c r="D4" i="2"/>
  <c r="E4" i="2"/>
  <c r="F4" i="2"/>
  <c r="B4" i="2"/>
  <c r="H14" i="3"/>
  <c r="H10" i="3"/>
  <c r="F8" i="3"/>
  <c r="F10" i="3" s="1"/>
  <c r="D14" i="3"/>
  <c r="C14" i="3"/>
  <c r="B14" i="3"/>
  <c r="D10" i="3"/>
  <c r="E10" i="3"/>
  <c r="C10" i="3"/>
  <c r="E8" i="3"/>
  <c r="D8" i="3"/>
  <c r="C8" i="3"/>
  <c r="C7" i="2" l="1"/>
  <c r="E7" i="2"/>
  <c r="D7" i="2"/>
  <c r="I7" i="2"/>
  <c r="J7" i="2"/>
  <c r="K7" i="2"/>
  <c r="L7" i="2"/>
  <c r="M7" i="2"/>
  <c r="N7" i="2"/>
  <c r="O7" i="2"/>
  <c r="G7" i="2"/>
  <c r="F7" i="2"/>
  <c r="H7" i="2"/>
  <c r="F14" i="3"/>
  <c r="E14" i="3"/>
  <c r="B9" i="2" l="1"/>
</calcChain>
</file>

<file path=xl/sharedStrings.xml><?xml version="1.0" encoding="utf-8"?>
<sst xmlns="http://schemas.openxmlformats.org/spreadsheetml/2006/main" count="96" uniqueCount="94">
  <si>
    <t>Replacement Bridge Capacity</t>
  </si>
  <si>
    <t>New CC Cost Est</t>
  </si>
  <si>
    <t>Lost Energy Margins</t>
  </si>
  <si>
    <t>ML Unit 2</t>
  </si>
  <si>
    <t>26/27</t>
  </si>
  <si>
    <t>27/28</t>
  </si>
  <si>
    <t>28/29</t>
  </si>
  <si>
    <t>30/31</t>
  </si>
  <si>
    <t>ML UCAP</t>
  </si>
  <si>
    <t>Replacement UCAP</t>
  </si>
  <si>
    <t>Cost</t>
  </si>
  <si>
    <t>Price $/MW-day</t>
  </si>
  <si>
    <t>Assumptions</t>
  </si>
  <si>
    <t>- ML is already committed through May 31, 2027, retirement date is assumed to be June 1, 2027</t>
  </si>
  <si>
    <t>Cal Year</t>
  </si>
  <si>
    <t>29/30</t>
  </si>
  <si>
    <t>Total</t>
  </si>
  <si>
    <t xml:space="preserve">Calculation of Revenue Requirements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</si>
  <si>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</si>
  <si>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</si>
  <si>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</si>
  <si>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</si>
  <si>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</si>
  <si>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</si>
  <si>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</si>
  <si>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</si>
  <si>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</si>
  <si>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</si>
  <si>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</si>
  <si>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</si>
  <si>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</si>
  <si>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</si>
  <si>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</si>
  <si>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</si>
  <si>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</si>
  <si>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</si>
  <si>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</si>
  <si>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</si>
  <si>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</si>
  <si>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</si>
  <si>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</si>
  <si>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</si>
  <si>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</si>
  <si>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</si>
  <si>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</si>
  <si>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</si>
  <si>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</si>
  <si>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</si>
  <si>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</si>
  <si>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</si>
  <si>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</si>
  <si>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</si>
  <si>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</si>
  <si>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Operations and Maint Expense - Account 549</t>
  </si>
  <si>
    <t>Property Tax Expense - Account 408</t>
  </si>
  <si>
    <t>Insurance - Account 924</t>
  </si>
  <si>
    <t>ARO Depreciation Expense - Account 403</t>
  </si>
  <si>
    <t>Accretion Expense - Account 411</t>
  </si>
  <si>
    <t>Total O&amp;M Expenses</t>
  </si>
  <si>
    <t>Plant Depreciation - Account 403</t>
  </si>
  <si>
    <t>Current SIT</t>
  </si>
  <si>
    <t>Deferred SIT</t>
  </si>
  <si>
    <t>Current FIT</t>
  </si>
  <si>
    <t>Deferred FIT</t>
  </si>
  <si>
    <t>Total Expenses</t>
  </si>
  <si>
    <t>After Tax WACC</t>
  </si>
  <si>
    <t>Rate Base</t>
  </si>
  <si>
    <t>Return on Rate Base</t>
  </si>
  <si>
    <t>Operating Income Deficiency</t>
  </si>
  <si>
    <t>Gross Up Factor</t>
  </si>
  <si>
    <t>Revenue Requirement</t>
  </si>
  <si>
    <t>MWh of Generation</t>
  </si>
  <si>
    <t>Energy Margins</t>
  </si>
  <si>
    <t>2029 NBV Recovery - ML Plant</t>
  </si>
  <si>
    <t>Net Revenue Requirement</t>
  </si>
  <si>
    <t>$/MWh</t>
  </si>
  <si>
    <t>LCOE</t>
  </si>
  <si>
    <t>Total Present Value Rev Req</t>
  </si>
  <si>
    <t>ROE Proof</t>
  </si>
  <si>
    <t>Rev Req</t>
  </si>
  <si>
    <t xml:space="preserve"> O&amp;M and Depreciation</t>
  </si>
  <si>
    <t>Taxes</t>
  </si>
  <si>
    <t xml:space="preserve"> After Tax Total Return Component</t>
  </si>
  <si>
    <t>Interest Expense</t>
  </si>
  <si>
    <t>Equity Return</t>
  </si>
  <si>
    <t>Equity Capital</t>
  </si>
  <si>
    <t>ROE Check</t>
  </si>
  <si>
    <t>O&amp;M</t>
  </si>
  <si>
    <t xml:space="preserve">Depreciation </t>
  </si>
  <si>
    <t>Tax Expense</t>
  </si>
  <si>
    <t>Return On Ratebase</t>
  </si>
  <si>
    <t>WV B&amp;O Tax</t>
  </si>
  <si>
    <t>Total Nominal Cost</t>
  </si>
  <si>
    <t>KPCO Total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</si>
</sst>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_);_(@_)"/>
    <numFmt numFmtId="168" formatCode="0.0%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2" applyNumberFormat="1" applyFont="1"/>
    <xf numFmtId="165" fontId="0" fillId="0" borderId="0" xfId="1" applyNumberFormat="1" applyFont="1"/>
    <xf numFmtId="0" fontId="1" fillId="0" borderId="0" xfId="0" applyFont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4" fontId="0" fillId="0" borderId="0" xfId="0" applyNumberFormat="1"/>
    <xf numFmtId="2" fontId="0" fillId="0" borderId="0" xfId="0" applyNumberFormat="1"/>
    <xf numFmtId="2" fontId="0" fillId="0" borderId="2" xfId="0" applyNumberFormat="1" applyBorder="1"/>
    <xf numFmtId="165" fontId="0" fillId="0" borderId="2" xfId="1" applyNumberFormat="1" applyFont="1" applyBorder="1"/>
    <xf numFmtId="1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6" fillId="0" borderId="0" xfId="0" applyFont="1" applyAlignment="1">
      <alignment horizontal="center"/>
    </xf>
    <xf numFmtId="3" fontId="4" fillId="0" borderId="0" xfId="0" applyNumberFormat="1" applyFont="1"/>
    <xf numFmtId="0" fontId="6" fillId="0" borderId="1" xfId="0" applyFont="1" applyBorder="1" applyAlignment="1">
      <alignment horizontal="center"/>
    </xf>
    <xf numFmtId="37" fontId="4" fillId="0" borderId="0" xfId="0" applyNumberFormat="1" applyFont="1"/>
    <xf numFmtId="3" fontId="4" fillId="0" borderId="3" xfId="0" applyNumberFormat="1" applyFont="1" applyBorder="1"/>
    <xf numFmtId="0" fontId="7" fillId="0" borderId="0" xfId="0" applyFont="1"/>
    <xf numFmtId="37" fontId="4" fillId="0" borderId="4" xfId="0" applyNumberFormat="1" applyFont="1" applyBorder="1"/>
    <xf numFmtId="37" fontId="4" fillId="0" borderId="5" xfId="0" applyNumberFormat="1" applyFont="1" applyBorder="1"/>
    <xf numFmtId="166" fontId="4" fillId="0" borderId="1" xfId="3" applyNumberFormat="1" applyFont="1" applyFill="1" applyBorder="1" applyAlignment="1">
      <alignment horizontal="right" vertical="center"/>
    </xf>
    <xf numFmtId="3" fontId="8" fillId="0" borderId="0" xfId="0" applyNumberFormat="1" applyFont="1" applyAlignment="1">
      <alignment wrapText="1"/>
    </xf>
    <xf numFmtId="8" fontId="9" fillId="0" borderId="0" xfId="0" applyNumberFormat="1" applyFont="1"/>
    <xf numFmtId="43" fontId="4" fillId="0" borderId="0" xfId="0" applyNumberFormat="1" applyFont="1"/>
    <xf numFmtId="164" fontId="4" fillId="0" borderId="0" xfId="2" applyNumberFormat="1" applyFont="1" applyFill="1"/>
    <xf numFmtId="43" fontId="4" fillId="0" borderId="0" xfId="1" applyFont="1" applyFill="1"/>
    <xf numFmtId="43" fontId="4" fillId="0" borderId="1" xfId="1" applyFont="1" applyFill="1" applyBorder="1"/>
    <xf numFmtId="37" fontId="6" fillId="0" borderId="6" xfId="0" applyNumberFormat="1" applyFont="1" applyBorder="1"/>
    <xf numFmtId="167" fontId="4" fillId="0" borderId="0" xfId="2" applyNumberFormat="1" applyFont="1" applyFill="1"/>
    <xf numFmtId="165" fontId="4" fillId="0" borderId="0" xfId="1" applyNumberFormat="1" applyFont="1" applyFill="1"/>
    <xf numFmtId="3" fontId="10" fillId="0" borderId="0" xfId="0" applyNumberFormat="1" applyFont="1"/>
    <xf numFmtId="44" fontId="4" fillId="0" borderId="0" xfId="2" applyFont="1" applyFill="1" applyAlignment="1"/>
    <xf numFmtId="44" fontId="4" fillId="0" borderId="0" xfId="2" applyFont="1" applyFill="1"/>
    <xf numFmtId="0" fontId="6" fillId="0" borderId="1" xfId="0" applyFont="1" applyBorder="1"/>
    <xf numFmtId="164" fontId="4" fillId="0" borderId="0" xfId="0" applyNumberFormat="1" applyFont="1"/>
    <xf numFmtId="164" fontId="4" fillId="0" borderId="5" xfId="0" applyNumberFormat="1" applyFont="1" applyBorder="1"/>
    <xf numFmtId="0" fontId="4" fillId="0" borderId="4" xfId="0" applyFont="1" applyBorder="1"/>
    <xf numFmtId="164" fontId="4" fillId="0" borderId="4" xfId="2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4" fontId="4" fillId="0" borderId="1" xfId="2" applyNumberFormat="1" applyFont="1" applyFill="1" applyBorder="1"/>
    <xf numFmtId="10" fontId="4" fillId="0" borderId="0" xfId="3" applyNumberFormat="1" applyFont="1" applyFill="1"/>
    <xf numFmtId="168" fontId="4" fillId="0" borderId="0" xfId="3" applyNumberFormat="1" applyFont="1" applyFill="1"/>
    <xf numFmtId="3" fontId="4" fillId="0" borderId="1" xfId="0" applyNumberFormat="1" applyFont="1" applyBorder="1"/>
    <xf numFmtId="44" fontId="4" fillId="0" borderId="0" xfId="0" applyNumberFormat="1" applyFont="1"/>
    <xf numFmtId="8" fontId="4" fillId="0" borderId="0" xfId="0" applyNumberFormat="1" applyFont="1"/>
    <xf numFmtId="0" fontId="0" fillId="0" borderId="1" xfId="0" applyBorder="1"/>
    <xf numFmtId="37" fontId="0" fillId="0" borderId="1" xfId="0" applyNumberFormat="1" applyBorder="1"/>
    <xf numFmtId="164" fontId="0" fillId="0" borderId="0" xfId="0" applyNumberFormat="1"/>
    <xf numFmtId="8" fontId="0" fillId="0" borderId="0" xfId="0" applyNumberFormat="1"/>
    <xf numFmtId="0" fontId="5" fillId="0" borderId="0" xfId="4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2" xfId="0" applyFill="1" applyBorder="1"/>
    <xf numFmtId="43" fontId="0" fillId="2" borderId="0" xfId="1" applyFont="1" applyFill="1"/>
    <xf numFmtId="43" fontId="0" fillId="2" borderId="2" xfId="1" applyFont="1" applyFill="1" applyBorder="1"/>
    <xf numFmtId="4" fontId="0" fillId="2" borderId="0" xfId="0" applyNumberFormat="1" applyFill="1"/>
    <xf numFmtId="2" fontId="0" fillId="2" borderId="0" xfId="0" applyNumberFormat="1" applyFill="1"/>
    <xf numFmtId="2" fontId="0" fillId="2" borderId="2" xfId="0" applyNumberFormat="1" applyFill="1" applyBorder="1"/>
    <xf numFmtId="1" fontId="0" fillId="2" borderId="2" xfId="0" applyNumberFormat="1" applyFill="1" applyBorder="1"/>
    <xf numFmtId="165" fontId="0" fillId="2" borderId="0" xfId="1" applyNumberFormat="1" applyFont="1" applyFill="1"/>
    <xf numFmtId="165" fontId="0" fillId="2" borderId="2" xfId="1" applyNumberFormat="1" applyFont="1" applyFill="1" applyBorder="1"/>
    <xf numFmtId="1" fontId="0" fillId="2" borderId="0" xfId="0" applyNumberFormat="1" applyFill="1"/>
    <xf numFmtId="3" fontId="0" fillId="2" borderId="0" xfId="0" applyNumberFormat="1" applyFill="1"/>
    <xf numFmtId="164" fontId="0" fillId="2" borderId="0" xfId="2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_RateReturn_AFUDC" xfId="4" xr:uid="{763D6DAA-07F5-4A43-99E2-929ADA72989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icing\Rate%20Cases\KPCo\2025%20ML%20ELG%20Filing\Dimple%20Scenarios\More%20Dimple%20Fun%20Prepared%20at%20the%20Request%20of%20Counsel\Option%202\1200%20MW%20CC%20COS%202025-5-25.xlsx" TargetMode="External"/><Relationship Id="rId1" Type="http://schemas.openxmlformats.org/officeDocument/2006/relationships/externalLinkPath" Target="file:///\\oh0co007\EPRS\pricing\Rate%20Cases\KPCo\2026%20Mitchell%20U2%20Cooling%20Tower\COS%20-%20Economic%20Analysis\Option%202\1200%20MW%20CC%20COS%202025-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Plexos Output"/>
      <sheetName val="GRCF"/>
      <sheetName val="Allocators"/>
      <sheetName val="CAP Structure"/>
      <sheetName val="Rate Impact"/>
      <sheetName val="Rate Base - Gas"/>
      <sheetName val="OPCO Rev Req"/>
      <sheetName val="Retail Rev Req"/>
      <sheetName val="SIT"/>
      <sheetName val="FIT"/>
      <sheetName val="MACRS"/>
      <sheetName val="DropDowns"/>
    </sheetNames>
    <sheetDataSet>
      <sheetData sheetId="0">
        <row r="2">
          <cell r="B2" t="str">
            <v>KPCO</v>
          </cell>
        </row>
        <row r="12">
          <cell r="E12">
            <v>1.3398970400000001</v>
          </cell>
        </row>
        <row r="14">
          <cell r="E14">
            <v>6.8338296000000007E-2</v>
          </cell>
        </row>
        <row r="15">
          <cell r="E15">
            <v>9.7500000000000003E-2</v>
          </cell>
        </row>
        <row r="16">
          <cell r="E16">
            <v>2.8124421E-2</v>
          </cell>
        </row>
        <row r="17">
          <cell r="E17">
            <v>0.41244999999999998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AF0D-66BD-4FDB-9B07-B9AF12D680EF}">
  <dimension ref="A3:O16"/>
  <sheetViews>
    <sheetView tabSelected="1" zoomScaleNormal="100" workbookViewId="0">
      <selection activeCell="B5" sqref="B5"/>
    </sheetView>
  </sheetViews>
  <sheetFormatPr defaultRowHeight="15" x14ac:dyDescent="0.25"/>
  <cols>
    <col min="1" max="1" width="27.7109375" customWidth="1"/>
    <col min="2" max="2" width="15.5703125" bestFit="1" customWidth="1"/>
    <col min="3" max="6" width="15.42578125" bestFit="1" customWidth="1"/>
    <col min="7" max="15" width="15.28515625" bestFit="1" customWidth="1"/>
  </cols>
  <sheetData>
    <row r="3" spans="1:15" x14ac:dyDescent="0.25">
      <c r="B3" s="1">
        <v>2027</v>
      </c>
      <c r="C3" s="1">
        <v>2028</v>
      </c>
      <c r="D3" s="1">
        <v>2029</v>
      </c>
      <c r="E3" s="1">
        <v>2030</v>
      </c>
      <c r="F3" s="1">
        <v>2031</v>
      </c>
      <c r="G3" s="1">
        <v>2032</v>
      </c>
      <c r="H3" s="1">
        <v>2033</v>
      </c>
      <c r="I3" s="1">
        <v>2034</v>
      </c>
      <c r="J3" s="1">
        <v>2035</v>
      </c>
      <c r="K3" s="1">
        <v>2036</v>
      </c>
      <c r="L3" s="1">
        <v>2037</v>
      </c>
      <c r="M3" s="1">
        <v>2038</v>
      </c>
      <c r="N3" s="1">
        <v>2039</v>
      </c>
      <c r="O3" s="1">
        <v>2040</v>
      </c>
    </row>
    <row r="4" spans="1:15" x14ac:dyDescent="0.25">
      <c r="A4" t="s">
        <v>0</v>
      </c>
      <c r="B4" s="7">
        <f>Capacity!B14</f>
        <v>31572347.916666668</v>
      </c>
      <c r="C4" s="7">
        <f>Capacity!C14</f>
        <v>75773635</v>
      </c>
      <c r="D4" s="7">
        <f>Capacity!D14</f>
        <v>75773635</v>
      </c>
      <c r="E4" s="7">
        <f>Capacity!E14</f>
        <v>75869599.583333343</v>
      </c>
      <c r="F4" s="7">
        <f>Capacity!F14</f>
        <v>44335637.5</v>
      </c>
    </row>
    <row r="5" spans="1:15" x14ac:dyDescent="0.25">
      <c r="A5" t="s">
        <v>2</v>
      </c>
      <c r="B5" s="7">
        <v>14638435.000000006</v>
      </c>
      <c r="C5" s="7">
        <v>25900930.000000015</v>
      </c>
      <c r="D5" s="7">
        <v>31999559.999999981</v>
      </c>
      <c r="E5" s="7">
        <v>34257230.000000022</v>
      </c>
      <c r="F5" s="7">
        <v>38411819.999999978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</row>
    <row r="6" spans="1:15" x14ac:dyDescent="0.25">
      <c r="A6" t="s">
        <v>1</v>
      </c>
      <c r="B6" s="54"/>
      <c r="C6" s="54"/>
      <c r="D6" s="54"/>
      <c r="E6" s="54"/>
      <c r="F6" s="55">
        <f>('CC Cost'!B28-'CC Cost'!B32)/2</f>
        <v>101081248.21477118</v>
      </c>
      <c r="G6" s="55">
        <f>('CC Cost'!C28-'CC Cost'!C32)/2</f>
        <v>106440178.53220522</v>
      </c>
      <c r="H6" s="55">
        <f>('CC Cost'!D28-'CC Cost'!D32)/2</f>
        <v>101523707.72927442</v>
      </c>
      <c r="I6" s="55">
        <f>('CC Cost'!E28-'CC Cost'!E32)/2</f>
        <v>101693922.73963386</v>
      </c>
      <c r="J6" s="55">
        <f>('CC Cost'!F28-'CC Cost'!F32)/2</f>
        <v>104923763.25193503</v>
      </c>
      <c r="K6" s="55">
        <f>('CC Cost'!G28-'CC Cost'!G32)/2</f>
        <v>111073953.8130905</v>
      </c>
      <c r="L6" s="55">
        <f>('CC Cost'!H28-'CC Cost'!H32)/2</f>
        <v>102068738.47581917</v>
      </c>
      <c r="M6" s="55">
        <f>('CC Cost'!I28-'CC Cost'!I32)/2</f>
        <v>98471687.796644509</v>
      </c>
      <c r="N6" s="55">
        <f>('CC Cost'!J28-'CC Cost'!J32)/2</f>
        <v>93642298.507719412</v>
      </c>
      <c r="O6" s="55">
        <f>('CC Cost'!K28-'CC Cost'!K32)/2</f>
        <v>92924372.99196516</v>
      </c>
    </row>
    <row r="7" spans="1:15" x14ac:dyDescent="0.25">
      <c r="A7" t="s">
        <v>16</v>
      </c>
      <c r="B7" s="56">
        <f t="shared" ref="B7:H7" si="0">SUM(B4:B6)</f>
        <v>46210782.916666672</v>
      </c>
      <c r="C7" s="56">
        <f t="shared" si="0"/>
        <v>101674565.00000001</v>
      </c>
      <c r="D7" s="56">
        <f t="shared" si="0"/>
        <v>107773194.99999999</v>
      </c>
      <c r="E7" s="56">
        <f t="shared" si="0"/>
        <v>110126829.58333337</v>
      </c>
      <c r="F7" s="56">
        <f t="shared" si="0"/>
        <v>183828705.71477115</v>
      </c>
      <c r="G7" s="56">
        <f t="shared" si="0"/>
        <v>106440178.53220522</v>
      </c>
      <c r="H7" s="56">
        <f t="shared" si="0"/>
        <v>101523707.72927442</v>
      </c>
      <c r="I7" s="56">
        <f t="shared" ref="I7:O7" si="1">SUM(I4:I6)</f>
        <v>101693922.73963386</v>
      </c>
      <c r="J7" s="56">
        <f t="shared" si="1"/>
        <v>104923763.25193503</v>
      </c>
      <c r="K7" s="56">
        <f t="shared" si="1"/>
        <v>111073953.8130905</v>
      </c>
      <c r="L7" s="56">
        <f t="shared" si="1"/>
        <v>102068738.47581917</v>
      </c>
      <c r="M7" s="56">
        <f t="shared" si="1"/>
        <v>98471687.796644509</v>
      </c>
      <c r="N7" s="56">
        <f t="shared" si="1"/>
        <v>93642298.507719412</v>
      </c>
      <c r="O7" s="56">
        <f t="shared" si="1"/>
        <v>92924372.99196516</v>
      </c>
    </row>
    <row r="9" spans="1:15" x14ac:dyDescent="0.25">
      <c r="A9" t="s">
        <v>92</v>
      </c>
      <c r="B9" s="56">
        <f>SUM(B7:O7)</f>
        <v>1462376702.0530584</v>
      </c>
    </row>
    <row r="10" spans="1:15" x14ac:dyDescent="0.25">
      <c r="B10" s="57"/>
    </row>
    <row r="15" spans="1:15" x14ac:dyDescent="0.25">
      <c r="A15" t="s">
        <v>12</v>
      </c>
    </row>
    <row r="16" spans="1:15" x14ac:dyDescent="0.25">
      <c r="A16" s="6" t="s">
        <v>13</v>
      </c>
    </row>
  </sheetData>
  <pageMargins left="0.7" right="0.7" top="0.75" bottom="0.75" header="0.3" footer="0.3"/>
  <pageSetup orientation="portrait" r:id="rId1"/>
  <headerFooter>
    <oddHeader>&amp;RCase No. 2026-00001
KPSC 1-10 Confidential Attachment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9F0F-29C5-4CB7-B4D1-931FE73A2E51}">
  <dimension ref="A6:H14"/>
  <sheetViews>
    <sheetView zoomScaleNormal="100" workbookViewId="0">
      <selection activeCell="A27" sqref="A27"/>
    </sheetView>
  </sheetViews>
  <sheetFormatPr defaultRowHeight="15" x14ac:dyDescent="0.25"/>
  <cols>
    <col min="1" max="1" width="20.42578125" customWidth="1"/>
    <col min="2" max="5" width="15.28515625" style="1" bestFit="1" customWidth="1"/>
    <col min="6" max="6" width="12.42578125" customWidth="1"/>
    <col min="8" max="8" width="13.7109375" bestFit="1" customWidth="1"/>
  </cols>
  <sheetData>
    <row r="6" spans="1:8" x14ac:dyDescent="0.25">
      <c r="A6" t="s">
        <v>3</v>
      </c>
      <c r="B6" s="1" t="s">
        <v>4</v>
      </c>
      <c r="C6" s="1" t="s">
        <v>5</v>
      </c>
      <c r="D6" s="1" t="s">
        <v>6</v>
      </c>
      <c r="E6" s="1" t="s">
        <v>15</v>
      </c>
      <c r="F6" s="1" t="s">
        <v>7</v>
      </c>
    </row>
    <row r="7" spans="1:8" x14ac:dyDescent="0.25">
      <c r="A7" t="s">
        <v>8</v>
      </c>
      <c r="B7" s="1">
        <v>631</v>
      </c>
    </row>
    <row r="8" spans="1:8" x14ac:dyDescent="0.25">
      <c r="A8" t="s">
        <v>9</v>
      </c>
      <c r="C8" s="1">
        <f>B7</f>
        <v>631</v>
      </c>
      <c r="D8" s="1">
        <f>C8</f>
        <v>631</v>
      </c>
      <c r="E8" s="1">
        <f>D8</f>
        <v>631</v>
      </c>
      <c r="F8" s="1">
        <f>E8</f>
        <v>631</v>
      </c>
    </row>
    <row r="9" spans="1:8" x14ac:dyDescent="0.25">
      <c r="A9" t="s">
        <v>11</v>
      </c>
      <c r="B9" s="3"/>
      <c r="C9" s="4">
        <v>329</v>
      </c>
      <c r="D9" s="4">
        <v>329</v>
      </c>
      <c r="E9" s="4">
        <v>329</v>
      </c>
      <c r="F9" s="4">
        <v>330</v>
      </c>
    </row>
    <row r="10" spans="1:8" x14ac:dyDescent="0.25">
      <c r="A10" t="s">
        <v>10</v>
      </c>
      <c r="B10" s="1">
        <v>0</v>
      </c>
      <c r="C10" s="5">
        <f>C9*C8*365</f>
        <v>75773635</v>
      </c>
      <c r="D10" s="5">
        <f t="shared" ref="D10:F10" si="0">D9*D8*365</f>
        <v>75773635</v>
      </c>
      <c r="E10" s="5">
        <f t="shared" si="0"/>
        <v>75773635</v>
      </c>
      <c r="F10" s="5">
        <f t="shared" si="0"/>
        <v>76003950</v>
      </c>
      <c r="H10" s="5">
        <f>SUM(B10:F10)</f>
        <v>303324855</v>
      </c>
    </row>
    <row r="13" spans="1:8" x14ac:dyDescent="0.25">
      <c r="A13" t="s">
        <v>14</v>
      </c>
      <c r="B13" s="1">
        <v>2027</v>
      </c>
      <c r="C13" s="1">
        <v>2028</v>
      </c>
      <c r="D13" s="1">
        <v>2029</v>
      </c>
      <c r="E13" s="1">
        <v>2030</v>
      </c>
      <c r="F13" s="1">
        <v>2031</v>
      </c>
    </row>
    <row r="14" spans="1:8" x14ac:dyDescent="0.25">
      <c r="B14" s="2">
        <f>((7/12)*B10)+((5/12)*C10)</f>
        <v>31572347.916666668</v>
      </c>
      <c r="C14" s="2">
        <f>((7/12)*C10)+((5/12)*D10)</f>
        <v>75773635</v>
      </c>
      <c r="D14" s="2">
        <f>((7/12)*D10)+((5/12)*E10)</f>
        <v>75773635</v>
      </c>
      <c r="E14" s="2">
        <f t="shared" ref="E14" si="1">((7/12)*E10)+((5/12)*F10)</f>
        <v>75869599.583333343</v>
      </c>
      <c r="F14" s="2">
        <f>((7/12)*F10)+((5/12)*G10)</f>
        <v>44335637.5</v>
      </c>
      <c r="H14" s="5">
        <f>SUM(B14:F14)</f>
        <v>303324855</v>
      </c>
    </row>
  </sheetData>
  <pageMargins left="0.7" right="0.7" top="0.75" bottom="0.75" header="0.3" footer="0.3"/>
  <pageSetup orientation="portrait" r:id="rId1"/>
  <headerFooter>
    <oddHeader>&amp;RCase No. 2026-00001
KPSC 1-10 Confidential 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1EC28-0E71-4691-8DCA-0DBB9683DF68}">
  <sheetPr>
    <tabColor theme="1"/>
  </sheetPr>
  <dimension ref="A1:I355"/>
  <sheetViews>
    <sheetView topLeftCell="A324" zoomScaleNormal="100" workbookViewId="0">
      <selection activeCell="A336" sqref="A1:I336"/>
    </sheetView>
  </sheetViews>
  <sheetFormatPr defaultColWidth="8.7109375" defaultRowHeight="15" x14ac:dyDescent="0.25"/>
  <cols>
    <col min="1" max="1" width="31.5703125" customWidth="1"/>
    <col min="2" max="2" width="18.140625" customWidth="1"/>
    <col min="3" max="3" width="9.5703125" bestFit="1" customWidth="1"/>
    <col min="4" max="6" width="13.42578125" customWidth="1"/>
    <col min="7" max="7" width="16" bestFit="1" customWidth="1"/>
  </cols>
  <sheetData>
    <row r="1" spans="1:9" x14ac:dyDescent="0.25">
      <c r="A1" s="59"/>
      <c r="B1" s="60"/>
      <c r="C1" s="60"/>
      <c r="D1" s="60"/>
      <c r="E1" s="60"/>
      <c r="F1" s="60"/>
      <c r="G1" s="60"/>
      <c r="H1" s="60"/>
      <c r="I1" s="60"/>
    </row>
    <row r="2" spans="1:9" x14ac:dyDescent="0.25">
      <c r="A2" s="60"/>
      <c r="B2" s="60"/>
      <c r="C2" s="60"/>
      <c r="D2" s="60"/>
      <c r="E2" s="60"/>
      <c r="F2" s="60"/>
      <c r="G2" s="60"/>
      <c r="H2" s="60"/>
      <c r="I2" s="60"/>
    </row>
    <row r="3" spans="1:9" s="9" customFormat="1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9" x14ac:dyDescent="0.2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x14ac:dyDescent="0.25">
      <c r="A7" s="60"/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/>
      <c r="B8" s="60"/>
      <c r="C8" s="60"/>
      <c r="D8" s="60"/>
      <c r="E8" s="60"/>
      <c r="F8" s="60"/>
      <c r="G8" s="60"/>
      <c r="H8" s="60"/>
      <c r="I8" s="60"/>
    </row>
    <row r="9" spans="1:9" x14ac:dyDescent="0.25">
      <c r="A9" s="60"/>
      <c r="B9" s="60"/>
      <c r="C9" s="60"/>
      <c r="D9" s="60"/>
      <c r="E9" s="60"/>
      <c r="F9" s="60"/>
      <c r="G9" s="60"/>
      <c r="H9" s="60"/>
      <c r="I9" s="60"/>
    </row>
    <row r="10" spans="1:9" x14ac:dyDescent="0.25">
      <c r="A10" s="60"/>
      <c r="B10" s="60"/>
      <c r="C10" s="60"/>
      <c r="D10" s="60"/>
      <c r="E10" s="60"/>
      <c r="F10" s="60"/>
      <c r="G10" s="60"/>
      <c r="H10" s="60"/>
      <c r="I10" s="60"/>
    </row>
    <row r="11" spans="1:9" x14ac:dyDescent="0.25">
      <c r="A11" s="60"/>
      <c r="B11" s="60"/>
      <c r="C11" s="60"/>
      <c r="D11" s="60"/>
      <c r="E11" s="60"/>
      <c r="F11" s="60"/>
      <c r="G11" s="60"/>
      <c r="H11" s="60"/>
      <c r="I11" s="60"/>
    </row>
    <row r="12" spans="1:9" x14ac:dyDescent="0.25">
      <c r="A12" s="60"/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A13" s="60"/>
      <c r="B13" s="60"/>
      <c r="C13" s="60"/>
      <c r="D13" s="60"/>
      <c r="E13" s="60"/>
      <c r="F13" s="60"/>
      <c r="G13" s="60"/>
      <c r="H13" s="60"/>
      <c r="I13" s="60"/>
    </row>
    <row r="14" spans="1:9" x14ac:dyDescent="0.25">
      <c r="A14" s="60"/>
      <c r="B14" s="60"/>
      <c r="C14" s="60"/>
      <c r="D14" s="60"/>
      <c r="E14" s="60"/>
      <c r="F14" s="60"/>
      <c r="G14" s="60"/>
      <c r="H14" s="60"/>
      <c r="I14" s="60"/>
    </row>
    <row r="15" spans="1:9" x14ac:dyDescent="0.25">
      <c r="A15" s="60"/>
      <c r="B15" s="60"/>
      <c r="C15" s="60"/>
      <c r="D15" s="60"/>
      <c r="E15" s="60"/>
      <c r="F15" s="60"/>
      <c r="G15" s="60"/>
      <c r="H15" s="60"/>
      <c r="I15" s="60"/>
    </row>
    <row r="16" spans="1:9" x14ac:dyDescent="0.25">
      <c r="A16" s="60"/>
      <c r="B16" s="60"/>
      <c r="C16" s="60"/>
      <c r="D16" s="60"/>
      <c r="E16" s="60"/>
      <c r="F16" s="60"/>
      <c r="G16" s="60"/>
      <c r="H16" s="60"/>
      <c r="I16" s="60"/>
    </row>
    <row r="17" spans="1:9" x14ac:dyDescent="0.25">
      <c r="A17" s="60"/>
      <c r="B17" s="60"/>
      <c r="C17" s="60"/>
      <c r="D17" s="60"/>
      <c r="E17" s="60"/>
      <c r="F17" s="60"/>
      <c r="G17" s="60"/>
      <c r="H17" s="60"/>
      <c r="I17" s="60"/>
    </row>
    <row r="18" spans="1:9" x14ac:dyDescent="0.25">
      <c r="A18" s="60"/>
      <c r="B18" s="60"/>
      <c r="C18" s="60"/>
      <c r="D18" s="60"/>
      <c r="E18" s="60"/>
      <c r="F18" s="60"/>
      <c r="G18" s="60"/>
      <c r="H18" s="60"/>
      <c r="I18" s="60"/>
    </row>
    <row r="19" spans="1:9" x14ac:dyDescent="0.25">
      <c r="A19" s="60"/>
      <c r="B19" s="60"/>
      <c r="C19" s="60"/>
      <c r="D19" s="60"/>
      <c r="E19" s="60"/>
      <c r="F19" s="60"/>
      <c r="G19" s="60"/>
      <c r="H19" s="60"/>
      <c r="I19" s="60"/>
    </row>
    <row r="20" spans="1:9" x14ac:dyDescent="0.25">
      <c r="A20" s="60"/>
      <c r="B20" s="60"/>
      <c r="C20" s="60"/>
      <c r="D20" s="60"/>
      <c r="E20" s="60"/>
      <c r="F20" s="60"/>
      <c r="G20" s="60"/>
      <c r="H20" s="60"/>
      <c r="I20" s="60"/>
    </row>
    <row r="21" spans="1:9" x14ac:dyDescent="0.25">
      <c r="A21" s="60"/>
      <c r="B21" s="60"/>
      <c r="C21" s="60"/>
      <c r="D21" s="60"/>
      <c r="E21" s="60"/>
      <c r="F21" s="60"/>
      <c r="G21" s="60"/>
      <c r="H21" s="60"/>
      <c r="I21" s="60"/>
    </row>
    <row r="22" spans="1:9" x14ac:dyDescent="0.25">
      <c r="A22" s="60"/>
      <c r="B22" s="60"/>
      <c r="C22" s="60"/>
      <c r="D22" s="60"/>
      <c r="E22" s="60"/>
      <c r="F22" s="60"/>
      <c r="G22" s="60"/>
      <c r="H22" s="60"/>
      <c r="I22" s="60"/>
    </row>
    <row r="23" spans="1:9" x14ac:dyDescent="0.25">
      <c r="A23" s="60"/>
      <c r="B23" s="60"/>
      <c r="C23" s="60"/>
      <c r="D23" s="60"/>
      <c r="E23" s="60"/>
      <c r="F23" s="60"/>
      <c r="G23" s="60"/>
      <c r="H23" s="60"/>
      <c r="I23" s="60"/>
    </row>
    <row r="24" spans="1:9" x14ac:dyDescent="0.25">
      <c r="A24" s="60"/>
      <c r="B24" s="60"/>
      <c r="C24" s="60"/>
      <c r="D24" s="60"/>
      <c r="E24" s="60"/>
      <c r="F24" s="60"/>
      <c r="G24" s="60"/>
      <c r="H24" s="60"/>
      <c r="I24" s="60"/>
    </row>
    <row r="25" spans="1:9" x14ac:dyDescent="0.25">
      <c r="A25" s="60"/>
      <c r="B25" s="60"/>
      <c r="C25" s="60"/>
      <c r="D25" s="60"/>
      <c r="E25" s="60"/>
      <c r="F25" s="60"/>
      <c r="G25" s="60"/>
      <c r="H25" s="60"/>
      <c r="I25" s="60"/>
    </row>
    <row r="26" spans="1:9" x14ac:dyDescent="0.25">
      <c r="A26" s="60"/>
      <c r="B26" s="60"/>
      <c r="C26" s="60"/>
      <c r="D26" s="60"/>
      <c r="E26" s="60"/>
      <c r="F26" s="60"/>
      <c r="G26" s="60"/>
      <c r="H26" s="60"/>
      <c r="I26" s="60"/>
    </row>
    <row r="27" spans="1:9" x14ac:dyDescent="0.25">
      <c r="A27" s="60"/>
      <c r="B27" s="60"/>
      <c r="C27" s="60"/>
      <c r="D27" s="60"/>
      <c r="E27" s="60"/>
      <c r="F27" s="60"/>
      <c r="G27" s="60"/>
      <c r="H27" s="60"/>
      <c r="I27" s="60"/>
    </row>
    <row r="28" spans="1:9" x14ac:dyDescent="0.25">
      <c r="A28" s="60"/>
      <c r="B28" s="60"/>
      <c r="C28" s="60"/>
      <c r="D28" s="60"/>
      <c r="E28" s="60"/>
      <c r="F28" s="60"/>
      <c r="G28" s="60"/>
      <c r="H28" s="60"/>
      <c r="I28" s="60"/>
    </row>
    <row r="29" spans="1:9" x14ac:dyDescent="0.25">
      <c r="A29" s="60"/>
      <c r="B29" s="60"/>
      <c r="C29" s="60"/>
      <c r="D29" s="60"/>
      <c r="E29" s="60"/>
      <c r="F29" s="60"/>
      <c r="G29" s="60"/>
      <c r="H29" s="60"/>
      <c r="I29" s="60"/>
    </row>
    <row r="30" spans="1:9" x14ac:dyDescent="0.25">
      <c r="A30" s="60"/>
      <c r="B30" s="60"/>
      <c r="C30" s="60"/>
      <c r="D30" s="60"/>
      <c r="E30" s="60"/>
      <c r="F30" s="60"/>
      <c r="G30" s="60"/>
      <c r="H30" s="60"/>
      <c r="I30" s="60"/>
    </row>
    <row r="31" spans="1:9" x14ac:dyDescent="0.25">
      <c r="A31" s="60"/>
      <c r="B31" s="60"/>
      <c r="C31" s="60"/>
      <c r="D31" s="60"/>
      <c r="E31" s="60"/>
      <c r="F31" s="60"/>
      <c r="G31" s="60"/>
      <c r="H31" s="60"/>
      <c r="I31" s="60"/>
    </row>
    <row r="32" spans="1:9" x14ac:dyDescent="0.25">
      <c r="A32" s="60"/>
      <c r="B32" s="60"/>
      <c r="C32" s="60"/>
      <c r="D32" s="60"/>
      <c r="E32" s="60"/>
      <c r="F32" s="60"/>
      <c r="G32" s="60"/>
      <c r="H32" s="60"/>
      <c r="I32" s="60"/>
    </row>
    <row r="33" spans="1:9" x14ac:dyDescent="0.25">
      <c r="A33" s="60"/>
      <c r="B33" s="60"/>
      <c r="C33" s="60"/>
      <c r="D33" s="60"/>
      <c r="E33" s="60"/>
      <c r="F33" s="60"/>
      <c r="G33" s="60"/>
      <c r="H33" s="60"/>
      <c r="I33" s="60"/>
    </row>
    <row r="34" spans="1:9" x14ac:dyDescent="0.25">
      <c r="A34" s="60"/>
      <c r="B34" s="60"/>
      <c r="C34" s="60"/>
      <c r="D34" s="60"/>
      <c r="E34" s="60"/>
      <c r="F34" s="60"/>
      <c r="G34" s="60"/>
      <c r="H34" s="60"/>
      <c r="I34" s="60"/>
    </row>
    <row r="35" spans="1:9" x14ac:dyDescent="0.25">
      <c r="A35" s="60"/>
      <c r="B35" s="60"/>
      <c r="C35" s="60"/>
      <c r="D35" s="60"/>
      <c r="E35" s="60"/>
      <c r="F35" s="60"/>
      <c r="G35" s="60"/>
      <c r="H35" s="60"/>
      <c r="I35" s="60"/>
    </row>
    <row r="36" spans="1:9" x14ac:dyDescent="0.25">
      <c r="A36" s="60"/>
      <c r="B36" s="60"/>
      <c r="C36" s="60"/>
      <c r="D36" s="60"/>
      <c r="E36" s="60"/>
      <c r="F36" s="60"/>
      <c r="G36" s="60"/>
      <c r="H36" s="60"/>
      <c r="I36" s="60"/>
    </row>
    <row r="37" spans="1:9" x14ac:dyDescent="0.25">
      <c r="A37" s="60"/>
      <c r="B37" s="60"/>
      <c r="C37" s="60"/>
      <c r="D37" s="60"/>
      <c r="E37" s="60"/>
      <c r="F37" s="60"/>
      <c r="G37" s="60"/>
      <c r="H37" s="60"/>
      <c r="I37" s="60"/>
    </row>
    <row r="38" spans="1:9" s="10" customFormat="1" ht="15.75" thickBot="1" x14ac:dyDescent="0.3">
      <c r="A38" s="62"/>
      <c r="B38" s="62"/>
      <c r="C38" s="62"/>
      <c r="D38" s="62"/>
      <c r="E38" s="62"/>
      <c r="F38" s="62"/>
      <c r="G38" s="62"/>
      <c r="H38" s="62"/>
      <c r="I38" s="62"/>
    </row>
    <row r="39" spans="1:9" ht="15.75" thickTop="1" x14ac:dyDescent="0.25">
      <c r="A39" s="60"/>
      <c r="B39" s="60"/>
      <c r="C39" s="60"/>
      <c r="D39" s="60"/>
      <c r="E39" s="60"/>
      <c r="F39" s="60"/>
      <c r="G39" s="60"/>
      <c r="H39" s="60"/>
      <c r="I39" s="60"/>
    </row>
    <row r="40" spans="1:9" x14ac:dyDescent="0.25">
      <c r="A40" s="60"/>
      <c r="B40" s="60"/>
      <c r="C40" s="60"/>
      <c r="D40" s="60"/>
      <c r="E40" s="60"/>
      <c r="F40" s="60"/>
      <c r="G40" s="60"/>
      <c r="H40" s="60"/>
      <c r="I40" s="60"/>
    </row>
    <row r="41" spans="1:9" x14ac:dyDescent="0.25">
      <c r="A41" s="60"/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60"/>
      <c r="B42" s="60"/>
      <c r="C42" s="60"/>
      <c r="D42" s="60"/>
      <c r="E42" s="60"/>
      <c r="F42" s="60"/>
      <c r="G42" s="60"/>
      <c r="H42" s="60"/>
      <c r="I42" s="60"/>
    </row>
    <row r="43" spans="1:9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x14ac:dyDescent="0.25">
      <c r="A44" s="60"/>
      <c r="B44" s="60"/>
      <c r="C44" s="60"/>
      <c r="D44" s="60"/>
      <c r="E44" s="60"/>
      <c r="F44" s="60"/>
      <c r="G44" s="60"/>
      <c r="H44" s="60"/>
      <c r="I44" s="60"/>
    </row>
    <row r="45" spans="1:9" x14ac:dyDescent="0.25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5">
      <c r="A46" s="60"/>
      <c r="B46" s="60"/>
      <c r="C46" s="60"/>
      <c r="D46" s="60"/>
      <c r="E46" s="60"/>
      <c r="F46" s="60"/>
      <c r="G46" s="60"/>
      <c r="H46" s="60"/>
      <c r="I46" s="60"/>
    </row>
    <row r="47" spans="1:9" x14ac:dyDescent="0.25">
      <c r="A47" s="60"/>
      <c r="B47" s="60"/>
      <c r="C47" s="60"/>
      <c r="D47" s="60"/>
      <c r="E47" s="60"/>
      <c r="F47" s="60"/>
      <c r="G47" s="60"/>
      <c r="H47" s="60"/>
      <c r="I47" s="60"/>
    </row>
    <row r="48" spans="1:9" x14ac:dyDescent="0.25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25">
      <c r="A49" s="60"/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/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A51" s="60"/>
      <c r="B51" s="60"/>
      <c r="C51" s="60"/>
      <c r="D51" s="60"/>
      <c r="E51" s="60"/>
      <c r="F51" s="60"/>
      <c r="G51" s="60"/>
      <c r="H51" s="60"/>
      <c r="I51" s="60"/>
    </row>
    <row r="52" spans="1:9" x14ac:dyDescent="0.25">
      <c r="A52" s="60"/>
      <c r="B52" s="60"/>
      <c r="C52" s="60"/>
      <c r="D52" s="60"/>
      <c r="E52" s="60"/>
      <c r="F52" s="60"/>
      <c r="G52" s="60"/>
      <c r="H52" s="60"/>
      <c r="I52" s="60"/>
    </row>
    <row r="53" spans="1:9" x14ac:dyDescent="0.25">
      <c r="A53" s="60"/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60"/>
      <c r="B54" s="60"/>
      <c r="C54" s="60"/>
      <c r="D54" s="60"/>
      <c r="E54" s="60"/>
      <c r="F54" s="60"/>
      <c r="G54" s="60"/>
      <c r="H54" s="60"/>
      <c r="I54" s="60"/>
    </row>
    <row r="55" spans="1:9" x14ac:dyDescent="0.25">
      <c r="A55" s="60"/>
      <c r="B55" s="60"/>
      <c r="C55" s="60"/>
      <c r="D55" s="60"/>
      <c r="E55" s="60"/>
      <c r="F55" s="60"/>
      <c r="G55" s="60"/>
      <c r="H55" s="60"/>
      <c r="I55" s="60"/>
    </row>
    <row r="56" spans="1:9" x14ac:dyDescent="0.25">
      <c r="A56" s="60"/>
      <c r="B56" s="60"/>
      <c r="C56" s="60"/>
      <c r="D56" s="60"/>
      <c r="E56" s="60"/>
      <c r="F56" s="60"/>
      <c r="G56" s="60"/>
      <c r="H56" s="60"/>
      <c r="I56" s="60"/>
    </row>
    <row r="57" spans="1:9" x14ac:dyDescent="0.25">
      <c r="A57" s="60"/>
      <c r="B57" s="60"/>
      <c r="C57" s="60"/>
      <c r="D57" s="60"/>
      <c r="E57" s="60"/>
      <c r="F57" s="60"/>
      <c r="G57" s="60"/>
      <c r="H57" s="60"/>
      <c r="I57" s="60"/>
    </row>
    <row r="58" spans="1:9" x14ac:dyDescent="0.25">
      <c r="A58" s="60"/>
      <c r="B58" s="60"/>
      <c r="C58" s="60"/>
      <c r="D58" s="60"/>
      <c r="E58" s="60"/>
      <c r="F58" s="60"/>
      <c r="G58" s="60"/>
      <c r="H58" s="60"/>
      <c r="I58" s="60"/>
    </row>
    <row r="59" spans="1:9" x14ac:dyDescent="0.25">
      <c r="A59" s="60"/>
      <c r="B59" s="60"/>
      <c r="C59" s="60"/>
      <c r="D59" s="60"/>
      <c r="E59" s="60"/>
      <c r="F59" s="60"/>
      <c r="G59" s="60"/>
      <c r="H59" s="60"/>
      <c r="I59" s="60"/>
    </row>
    <row r="60" spans="1:9" x14ac:dyDescent="0.25">
      <c r="A60" s="60"/>
      <c r="B60" s="60"/>
      <c r="C60" s="60"/>
      <c r="D60" s="60"/>
      <c r="E60" s="60"/>
      <c r="F60" s="60"/>
      <c r="G60" s="60"/>
      <c r="H60" s="60"/>
      <c r="I60" s="60"/>
    </row>
    <row r="61" spans="1:9" x14ac:dyDescent="0.25">
      <c r="A61" s="60"/>
      <c r="B61" s="60"/>
      <c r="C61" s="60"/>
      <c r="D61" s="60"/>
      <c r="E61" s="60"/>
      <c r="F61" s="60"/>
      <c r="G61" s="60"/>
      <c r="H61" s="60"/>
      <c r="I61" s="60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x14ac:dyDescent="0.25">
      <c r="A63" s="60"/>
      <c r="B63" s="60"/>
      <c r="C63" s="60"/>
      <c r="D63" s="60"/>
      <c r="E63" s="60"/>
      <c r="F63" s="60"/>
      <c r="G63" s="60"/>
      <c r="H63" s="60"/>
      <c r="I63" s="60"/>
    </row>
    <row r="64" spans="1:9" x14ac:dyDescent="0.25">
      <c r="A64" s="60"/>
      <c r="B64" s="60"/>
      <c r="C64" s="60"/>
      <c r="D64" s="60"/>
      <c r="E64" s="60"/>
      <c r="F64" s="60"/>
      <c r="G64" s="60"/>
      <c r="H64" s="60"/>
      <c r="I64" s="60"/>
    </row>
    <row r="65" spans="1:9" x14ac:dyDescent="0.25">
      <c r="A65" s="60"/>
      <c r="B65" s="60"/>
      <c r="C65" s="60"/>
      <c r="D65" s="60"/>
      <c r="E65" s="60"/>
      <c r="F65" s="60"/>
      <c r="G65" s="60"/>
      <c r="H65" s="60"/>
      <c r="I65" s="60"/>
    </row>
    <row r="66" spans="1:9" x14ac:dyDescent="0.25">
      <c r="A66" s="60"/>
      <c r="B66" s="60"/>
      <c r="C66" s="60"/>
      <c r="D66" s="60"/>
      <c r="E66" s="60"/>
      <c r="F66" s="60"/>
      <c r="G66" s="60"/>
      <c r="H66" s="60"/>
      <c r="I66" s="60"/>
    </row>
    <row r="67" spans="1:9" x14ac:dyDescent="0.25">
      <c r="A67" s="60"/>
      <c r="B67" s="60"/>
      <c r="C67" s="60"/>
      <c r="D67" s="60"/>
      <c r="E67" s="60"/>
      <c r="F67" s="60"/>
      <c r="G67" s="60"/>
      <c r="H67" s="60"/>
      <c r="I67" s="60"/>
    </row>
    <row r="68" spans="1:9" x14ac:dyDescent="0.25">
      <c r="A68" s="60"/>
      <c r="B68" s="60"/>
      <c r="C68" s="60"/>
      <c r="D68" s="60"/>
      <c r="E68" s="60"/>
      <c r="F68" s="60"/>
      <c r="G68" s="60"/>
      <c r="H68" s="60"/>
      <c r="I68" s="60"/>
    </row>
    <row r="69" spans="1:9" x14ac:dyDescent="0.25">
      <c r="A69" s="60"/>
      <c r="B69" s="60"/>
      <c r="C69" s="60"/>
      <c r="D69" s="60"/>
      <c r="E69" s="60"/>
      <c r="F69" s="60"/>
      <c r="G69" s="60"/>
      <c r="H69" s="60"/>
      <c r="I69" s="60"/>
    </row>
    <row r="70" spans="1:9" x14ac:dyDescent="0.25">
      <c r="A70" s="60"/>
      <c r="B70" s="60"/>
      <c r="C70" s="60"/>
      <c r="D70" s="60"/>
      <c r="E70" s="60"/>
      <c r="F70" s="60"/>
      <c r="G70" s="60"/>
      <c r="H70" s="60"/>
      <c r="I70" s="60"/>
    </row>
    <row r="71" spans="1:9" x14ac:dyDescent="0.25">
      <c r="A71" s="60"/>
      <c r="B71" s="60"/>
      <c r="C71" s="60"/>
      <c r="D71" s="60"/>
      <c r="E71" s="60"/>
      <c r="F71" s="60"/>
      <c r="G71" s="60"/>
      <c r="H71" s="60"/>
      <c r="I71" s="60"/>
    </row>
    <row r="72" spans="1:9" x14ac:dyDescent="0.25">
      <c r="A72" s="60"/>
      <c r="B72" s="60"/>
      <c r="C72" s="60"/>
      <c r="D72" s="60"/>
      <c r="E72" s="60"/>
      <c r="F72" s="60"/>
      <c r="G72" s="60"/>
      <c r="H72" s="60"/>
      <c r="I72" s="60"/>
    </row>
    <row r="73" spans="1:9" s="10" customFormat="1" ht="15.75" thickBot="1" x14ac:dyDescent="0.3">
      <c r="A73" s="62"/>
      <c r="B73" s="62"/>
      <c r="C73" s="62"/>
      <c r="D73" s="62"/>
      <c r="E73" s="62"/>
      <c r="F73" s="62"/>
      <c r="G73" s="62"/>
      <c r="H73" s="62"/>
      <c r="I73" s="62"/>
    </row>
    <row r="74" spans="1:9" ht="15.75" thickTop="1" x14ac:dyDescent="0.25">
      <c r="A74" s="60"/>
      <c r="B74" s="60"/>
      <c r="C74" s="60"/>
      <c r="D74" s="60"/>
      <c r="E74" s="60"/>
      <c r="F74" s="60"/>
      <c r="G74" s="60"/>
      <c r="H74" s="60"/>
      <c r="I74" s="60"/>
    </row>
    <row r="75" spans="1:9" x14ac:dyDescent="0.25">
      <c r="A75" s="60"/>
      <c r="B75" s="60"/>
      <c r="C75" s="60"/>
      <c r="D75" s="60"/>
      <c r="E75" s="60"/>
      <c r="F75" s="60"/>
      <c r="G75" s="60"/>
      <c r="H75" s="60"/>
      <c r="I75" s="60"/>
    </row>
    <row r="76" spans="1:9" x14ac:dyDescent="0.25">
      <c r="A76" s="60"/>
      <c r="B76" s="60"/>
      <c r="C76" s="60"/>
      <c r="D76" s="60"/>
      <c r="E76" s="60"/>
      <c r="F76" s="60"/>
      <c r="G76" s="60"/>
      <c r="H76" s="60"/>
      <c r="I76" s="60"/>
    </row>
    <row r="77" spans="1:9" x14ac:dyDescent="0.25">
      <c r="A77" s="60"/>
      <c r="B77" s="60"/>
      <c r="C77" s="60"/>
      <c r="D77" s="60"/>
      <c r="E77" s="60"/>
      <c r="F77" s="60"/>
      <c r="G77" s="60"/>
      <c r="H77" s="60"/>
      <c r="I77" s="60"/>
    </row>
    <row r="78" spans="1:9" x14ac:dyDescent="0.25">
      <c r="A78" s="60"/>
      <c r="B78" s="60"/>
      <c r="C78" s="60"/>
      <c r="D78" s="60"/>
      <c r="E78" s="60"/>
      <c r="F78" s="60"/>
      <c r="G78" s="60"/>
      <c r="H78" s="60"/>
      <c r="I78" s="60"/>
    </row>
    <row r="79" spans="1:9" x14ac:dyDescent="0.25">
      <c r="A79" s="60"/>
      <c r="B79" s="60"/>
      <c r="C79" s="60"/>
      <c r="D79" s="60"/>
      <c r="E79" s="60"/>
      <c r="F79" s="60"/>
      <c r="G79" s="60"/>
      <c r="H79" s="60"/>
      <c r="I79" s="60"/>
    </row>
    <row r="80" spans="1:9" x14ac:dyDescent="0.25">
      <c r="A80" s="60"/>
      <c r="B80" s="60"/>
      <c r="C80" s="60"/>
      <c r="D80" s="60"/>
      <c r="E80" s="60"/>
      <c r="F80" s="60"/>
      <c r="G80" s="60"/>
      <c r="H80" s="60"/>
      <c r="I80" s="60"/>
    </row>
    <row r="81" spans="1:9" x14ac:dyDescent="0.25">
      <c r="A81" s="60"/>
      <c r="B81" s="60"/>
      <c r="C81" s="60"/>
      <c r="D81" s="60"/>
      <c r="E81" s="60"/>
      <c r="F81" s="60"/>
      <c r="G81" s="60"/>
      <c r="H81" s="60"/>
      <c r="I81" s="60"/>
    </row>
    <row r="82" spans="1:9" x14ac:dyDescent="0.25">
      <c r="A82" s="60"/>
      <c r="B82" s="60"/>
      <c r="C82" s="60"/>
      <c r="D82" s="60"/>
      <c r="E82" s="60"/>
      <c r="F82" s="60"/>
      <c r="G82" s="60"/>
      <c r="H82" s="60"/>
      <c r="I82" s="60"/>
    </row>
    <row r="83" spans="1:9" x14ac:dyDescent="0.25">
      <c r="A83" s="60"/>
      <c r="B83" s="60"/>
      <c r="C83" s="60"/>
      <c r="D83" s="60"/>
      <c r="E83" s="60"/>
      <c r="F83" s="60"/>
      <c r="G83" s="60"/>
      <c r="H83" s="60"/>
      <c r="I83" s="60"/>
    </row>
    <row r="84" spans="1:9" x14ac:dyDescent="0.25">
      <c r="A84" s="60"/>
      <c r="B84" s="60"/>
      <c r="C84" s="60"/>
      <c r="D84" s="60"/>
      <c r="E84" s="60"/>
      <c r="F84" s="60"/>
      <c r="G84" s="60"/>
      <c r="H84" s="60"/>
      <c r="I84" s="60"/>
    </row>
    <row r="85" spans="1:9" x14ac:dyDescent="0.25">
      <c r="A85" s="60"/>
      <c r="B85" s="60"/>
      <c r="C85" s="60"/>
      <c r="D85" s="60"/>
      <c r="E85" s="60"/>
      <c r="F85" s="60"/>
      <c r="G85" s="60"/>
      <c r="H85" s="60"/>
      <c r="I85" s="60"/>
    </row>
    <row r="86" spans="1:9" x14ac:dyDescent="0.25">
      <c r="A86" s="60"/>
      <c r="B86" s="60"/>
      <c r="C86" s="60"/>
      <c r="D86" s="60"/>
      <c r="E86" s="60"/>
      <c r="F86" s="60"/>
      <c r="G86" s="60"/>
      <c r="H86" s="60"/>
      <c r="I86" s="60"/>
    </row>
    <row r="87" spans="1:9" x14ac:dyDescent="0.25">
      <c r="A87" s="60"/>
      <c r="B87" s="60"/>
      <c r="C87" s="60"/>
      <c r="D87" s="60"/>
      <c r="E87" s="60"/>
      <c r="F87" s="60"/>
      <c r="G87" s="60"/>
      <c r="H87" s="60"/>
      <c r="I87" s="60"/>
    </row>
    <row r="88" spans="1:9" x14ac:dyDescent="0.25">
      <c r="A88" s="60"/>
      <c r="B88" s="60"/>
      <c r="C88" s="60"/>
      <c r="D88" s="60"/>
      <c r="E88" s="60"/>
      <c r="F88" s="60"/>
      <c r="G88" s="60"/>
      <c r="H88" s="60"/>
      <c r="I88" s="60"/>
    </row>
    <row r="89" spans="1:9" x14ac:dyDescent="0.25">
      <c r="A89" s="60"/>
      <c r="B89" s="60"/>
      <c r="C89" s="60"/>
      <c r="D89" s="60"/>
      <c r="E89" s="60"/>
      <c r="F89" s="60"/>
      <c r="G89" s="60"/>
      <c r="H89" s="60"/>
      <c r="I89" s="60"/>
    </row>
    <row r="90" spans="1:9" x14ac:dyDescent="0.25">
      <c r="A90" s="60"/>
      <c r="B90" s="60"/>
      <c r="C90" s="60"/>
      <c r="D90" s="60"/>
      <c r="E90" s="60"/>
      <c r="F90" s="60"/>
      <c r="G90" s="60"/>
      <c r="H90" s="60"/>
      <c r="I90" s="60"/>
    </row>
    <row r="91" spans="1:9" x14ac:dyDescent="0.25">
      <c r="A91" s="60"/>
      <c r="B91" s="60"/>
      <c r="C91" s="60"/>
      <c r="D91" s="60"/>
      <c r="E91" s="60"/>
      <c r="F91" s="60"/>
      <c r="G91" s="60"/>
      <c r="H91" s="60"/>
      <c r="I91" s="60"/>
    </row>
    <row r="92" spans="1:9" x14ac:dyDescent="0.25">
      <c r="A92" s="60"/>
      <c r="B92" s="60"/>
      <c r="C92" s="60"/>
      <c r="D92" s="60"/>
      <c r="E92" s="60"/>
      <c r="F92" s="60"/>
      <c r="G92" s="60"/>
      <c r="H92" s="60"/>
      <c r="I92" s="60"/>
    </row>
    <row r="93" spans="1:9" x14ac:dyDescent="0.25">
      <c r="A93" s="60"/>
      <c r="B93" s="60"/>
      <c r="C93" s="60"/>
      <c r="D93" s="60"/>
      <c r="E93" s="60"/>
      <c r="F93" s="60"/>
      <c r="G93" s="60"/>
      <c r="H93" s="60"/>
      <c r="I93" s="60"/>
    </row>
    <row r="94" spans="1:9" x14ac:dyDescent="0.25">
      <c r="A94" s="60"/>
      <c r="B94" s="60"/>
      <c r="C94" s="60"/>
      <c r="D94" s="60"/>
      <c r="E94" s="60"/>
      <c r="F94" s="60"/>
      <c r="G94" s="60"/>
      <c r="H94" s="60"/>
      <c r="I94" s="60"/>
    </row>
    <row r="95" spans="1:9" x14ac:dyDescent="0.25">
      <c r="A95" s="60"/>
      <c r="B95" s="60"/>
      <c r="C95" s="60"/>
      <c r="D95" s="60"/>
      <c r="E95" s="60"/>
      <c r="F95" s="60"/>
      <c r="G95" s="60"/>
      <c r="H95" s="60"/>
      <c r="I95" s="60"/>
    </row>
    <row r="96" spans="1:9" x14ac:dyDescent="0.25">
      <c r="A96" s="60"/>
      <c r="B96" s="60"/>
      <c r="C96" s="60"/>
      <c r="D96" s="60"/>
      <c r="E96" s="60"/>
      <c r="F96" s="60"/>
      <c r="G96" s="60"/>
      <c r="H96" s="60"/>
      <c r="I96" s="60"/>
    </row>
    <row r="97" spans="1:9" x14ac:dyDescent="0.25">
      <c r="A97" s="60"/>
      <c r="B97" s="60"/>
      <c r="C97" s="60"/>
      <c r="D97" s="60"/>
      <c r="E97" s="60"/>
      <c r="F97" s="60"/>
      <c r="G97" s="60"/>
      <c r="H97" s="60"/>
      <c r="I97" s="60"/>
    </row>
    <row r="98" spans="1:9" x14ac:dyDescent="0.25">
      <c r="A98" s="60"/>
      <c r="B98" s="60"/>
      <c r="C98" s="60"/>
      <c r="D98" s="60"/>
      <c r="E98" s="60"/>
      <c r="F98" s="60"/>
      <c r="G98" s="60"/>
      <c r="H98" s="60"/>
      <c r="I98" s="60"/>
    </row>
    <row r="99" spans="1:9" x14ac:dyDescent="0.25">
      <c r="A99" s="60"/>
      <c r="B99" s="60"/>
      <c r="C99" s="60"/>
      <c r="D99" s="60"/>
      <c r="E99" s="60"/>
      <c r="F99" s="60"/>
      <c r="G99" s="60"/>
      <c r="H99" s="60"/>
      <c r="I99" s="60"/>
    </row>
    <row r="100" spans="1:9" x14ac:dyDescent="0.25">
      <c r="A100" s="60"/>
      <c r="B100" s="60"/>
      <c r="C100" s="60"/>
      <c r="D100" s="60"/>
      <c r="E100" s="60"/>
      <c r="F100" s="60"/>
      <c r="G100" s="60"/>
      <c r="H100" s="60"/>
      <c r="I100" s="60"/>
    </row>
    <row r="101" spans="1:9" x14ac:dyDescent="0.25">
      <c r="A101" s="60"/>
      <c r="B101" s="60"/>
      <c r="C101" s="60"/>
      <c r="D101" s="60"/>
      <c r="E101" s="60"/>
      <c r="F101" s="60"/>
      <c r="G101" s="60"/>
      <c r="H101" s="60"/>
      <c r="I101" s="60"/>
    </row>
    <row r="102" spans="1:9" x14ac:dyDescent="0.25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x14ac:dyDescent="0.25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s="11" customFormat="1" x14ac:dyDescent="0.25">
      <c r="A104" s="63"/>
      <c r="B104" s="63"/>
      <c r="C104" s="60"/>
      <c r="D104" s="63"/>
      <c r="E104" s="63"/>
      <c r="F104" s="63"/>
      <c r="G104" s="63"/>
      <c r="H104" s="63"/>
      <c r="I104" s="63"/>
    </row>
    <row r="105" spans="1:9" s="11" customFormat="1" x14ac:dyDescent="0.25">
      <c r="A105" s="63"/>
      <c r="B105" s="63"/>
      <c r="C105" s="60"/>
      <c r="D105" s="63"/>
      <c r="E105" s="63"/>
      <c r="F105" s="63"/>
      <c r="G105" s="63"/>
      <c r="H105" s="63"/>
      <c r="I105" s="63"/>
    </row>
    <row r="106" spans="1:9" s="11" customFormat="1" x14ac:dyDescent="0.25">
      <c r="A106" s="63"/>
      <c r="B106" s="63"/>
      <c r="C106" s="60"/>
      <c r="D106" s="63"/>
      <c r="E106" s="63"/>
      <c r="F106" s="63"/>
      <c r="G106" s="63"/>
      <c r="H106" s="63"/>
      <c r="I106" s="63"/>
    </row>
    <row r="107" spans="1:9" s="11" customFormat="1" x14ac:dyDescent="0.25">
      <c r="A107" s="63"/>
      <c r="B107" s="63"/>
      <c r="C107" s="60"/>
      <c r="D107" s="63"/>
      <c r="E107" s="63"/>
      <c r="F107" s="63"/>
      <c r="G107" s="63"/>
      <c r="H107" s="63"/>
      <c r="I107" s="63"/>
    </row>
    <row r="108" spans="1:9" s="12" customFormat="1" ht="15.75" thickBot="1" x14ac:dyDescent="0.3">
      <c r="A108" s="64"/>
      <c r="B108" s="64"/>
      <c r="C108" s="62"/>
      <c r="D108" s="64"/>
      <c r="E108" s="64"/>
      <c r="F108" s="64"/>
      <c r="G108" s="64"/>
      <c r="H108" s="64"/>
      <c r="I108" s="64"/>
    </row>
    <row r="109" spans="1:9" ht="15.75" thickTop="1" x14ac:dyDescent="0.25">
      <c r="A109" s="60"/>
      <c r="B109" s="60"/>
      <c r="C109" s="60"/>
      <c r="D109" s="65"/>
      <c r="E109" s="65"/>
      <c r="F109" s="65"/>
      <c r="G109" s="60"/>
      <c r="H109" s="60"/>
      <c r="I109" s="60"/>
    </row>
    <row r="110" spans="1:9" x14ac:dyDescent="0.25">
      <c r="A110" s="60"/>
      <c r="B110" s="60"/>
      <c r="C110" s="60"/>
      <c r="D110" s="65"/>
      <c r="E110" s="65"/>
      <c r="F110" s="65"/>
      <c r="G110" s="60"/>
      <c r="H110" s="60"/>
      <c r="I110" s="60"/>
    </row>
    <row r="111" spans="1:9" x14ac:dyDescent="0.25">
      <c r="A111" s="60"/>
      <c r="B111" s="60"/>
      <c r="C111" s="60"/>
      <c r="D111" s="65"/>
      <c r="E111" s="65"/>
      <c r="F111" s="65"/>
      <c r="G111" s="60"/>
      <c r="H111" s="60"/>
      <c r="I111" s="60"/>
    </row>
    <row r="112" spans="1:9" x14ac:dyDescent="0.25">
      <c r="A112" s="60"/>
      <c r="B112" s="60"/>
      <c r="C112" s="60"/>
      <c r="D112" s="65"/>
      <c r="E112" s="65"/>
      <c r="F112" s="65"/>
      <c r="G112" s="60"/>
      <c r="H112" s="60"/>
      <c r="I112" s="60"/>
    </row>
    <row r="113" spans="1:9" x14ac:dyDescent="0.25">
      <c r="A113" s="60"/>
      <c r="B113" s="60"/>
      <c r="C113" s="60"/>
      <c r="D113" s="65"/>
      <c r="E113" s="65"/>
      <c r="F113" s="65"/>
      <c r="G113" s="60"/>
      <c r="H113" s="60"/>
      <c r="I113" s="60"/>
    </row>
    <row r="114" spans="1:9" x14ac:dyDescent="0.25">
      <c r="A114" s="60"/>
      <c r="B114" s="60"/>
      <c r="C114" s="60"/>
      <c r="D114" s="65"/>
      <c r="E114" s="65"/>
      <c r="F114" s="65"/>
      <c r="G114" s="60"/>
      <c r="H114" s="60"/>
      <c r="I114" s="60"/>
    </row>
    <row r="115" spans="1:9" x14ac:dyDescent="0.25">
      <c r="A115" s="60"/>
      <c r="B115" s="60"/>
      <c r="C115" s="60"/>
      <c r="D115" s="65"/>
      <c r="E115" s="65"/>
      <c r="F115" s="65"/>
      <c r="G115" s="60"/>
      <c r="H115" s="60"/>
      <c r="I115" s="60"/>
    </row>
    <row r="116" spans="1:9" x14ac:dyDescent="0.25">
      <c r="A116" s="60"/>
      <c r="B116" s="60"/>
      <c r="C116" s="60"/>
      <c r="D116" s="65"/>
      <c r="E116" s="65"/>
      <c r="F116" s="65"/>
      <c r="G116" s="60"/>
      <c r="H116" s="60"/>
      <c r="I116" s="60"/>
    </row>
    <row r="117" spans="1:9" x14ac:dyDescent="0.25">
      <c r="A117" s="60"/>
      <c r="B117" s="60"/>
      <c r="C117" s="60"/>
      <c r="D117" s="65"/>
      <c r="E117" s="65"/>
      <c r="F117" s="65"/>
      <c r="G117" s="60"/>
      <c r="H117" s="60"/>
      <c r="I117" s="60"/>
    </row>
    <row r="118" spans="1:9" x14ac:dyDescent="0.25">
      <c r="A118" s="60"/>
      <c r="B118" s="60"/>
      <c r="C118" s="60"/>
      <c r="D118" s="65"/>
      <c r="E118" s="65"/>
      <c r="F118" s="65"/>
      <c r="G118" s="60"/>
      <c r="H118" s="60"/>
      <c r="I118" s="60"/>
    </row>
    <row r="119" spans="1:9" x14ac:dyDescent="0.25">
      <c r="A119" s="60"/>
      <c r="B119" s="60"/>
      <c r="C119" s="60"/>
      <c r="D119" s="65"/>
      <c r="E119" s="65"/>
      <c r="F119" s="65"/>
      <c r="G119" s="60"/>
      <c r="H119" s="60"/>
      <c r="I119" s="60"/>
    </row>
    <row r="120" spans="1:9" x14ac:dyDescent="0.25">
      <c r="A120" s="60"/>
      <c r="B120" s="60"/>
      <c r="C120" s="60"/>
      <c r="D120" s="65"/>
      <c r="E120" s="65"/>
      <c r="F120" s="65"/>
      <c r="G120" s="60"/>
      <c r="H120" s="60"/>
      <c r="I120" s="60"/>
    </row>
    <row r="121" spans="1:9" x14ac:dyDescent="0.25">
      <c r="A121" s="60"/>
      <c r="B121" s="60"/>
      <c r="C121" s="60"/>
      <c r="D121" s="65"/>
      <c r="E121" s="65"/>
      <c r="F121" s="65"/>
      <c r="G121" s="60"/>
      <c r="H121" s="60"/>
      <c r="I121" s="60"/>
    </row>
    <row r="122" spans="1:9" x14ac:dyDescent="0.25">
      <c r="A122" s="60"/>
      <c r="B122" s="60"/>
      <c r="C122" s="60"/>
      <c r="D122" s="65"/>
      <c r="E122" s="65"/>
      <c r="F122" s="65"/>
      <c r="G122" s="60"/>
      <c r="H122" s="60"/>
      <c r="I122" s="60"/>
    </row>
    <row r="123" spans="1:9" x14ac:dyDescent="0.25">
      <c r="A123" s="60"/>
      <c r="B123" s="60"/>
      <c r="C123" s="60"/>
      <c r="D123" s="65"/>
      <c r="E123" s="65"/>
      <c r="F123" s="65"/>
      <c r="G123" s="60"/>
      <c r="H123" s="60"/>
      <c r="I123" s="60"/>
    </row>
    <row r="124" spans="1:9" x14ac:dyDescent="0.25">
      <c r="A124" s="60"/>
      <c r="B124" s="60"/>
      <c r="C124" s="60"/>
      <c r="D124" s="65"/>
      <c r="E124" s="65"/>
      <c r="F124" s="65"/>
      <c r="G124" s="60"/>
      <c r="H124" s="60"/>
      <c r="I124" s="60"/>
    </row>
    <row r="125" spans="1:9" x14ac:dyDescent="0.25">
      <c r="A125" s="60"/>
      <c r="B125" s="60"/>
      <c r="C125" s="60"/>
      <c r="D125" s="65"/>
      <c r="E125" s="65"/>
      <c r="F125" s="65"/>
      <c r="G125" s="60"/>
      <c r="H125" s="60"/>
      <c r="I125" s="60"/>
    </row>
    <row r="126" spans="1:9" x14ac:dyDescent="0.25">
      <c r="A126" s="60"/>
      <c r="B126" s="60"/>
      <c r="C126" s="60"/>
      <c r="D126" s="65"/>
      <c r="E126" s="65"/>
      <c r="F126" s="65"/>
      <c r="G126" s="60"/>
      <c r="H126" s="60"/>
      <c r="I126" s="60"/>
    </row>
    <row r="127" spans="1:9" x14ac:dyDescent="0.25">
      <c r="A127" s="60"/>
      <c r="B127" s="60"/>
      <c r="C127" s="60"/>
      <c r="D127" s="65"/>
      <c r="E127" s="65"/>
      <c r="F127" s="65"/>
      <c r="G127" s="60"/>
      <c r="H127" s="60"/>
      <c r="I127" s="60"/>
    </row>
    <row r="128" spans="1:9" x14ac:dyDescent="0.25">
      <c r="A128" s="60"/>
      <c r="B128" s="60"/>
      <c r="C128" s="60"/>
      <c r="D128" s="65"/>
      <c r="E128" s="65"/>
      <c r="F128" s="65"/>
      <c r="G128" s="60"/>
      <c r="H128" s="60"/>
      <c r="I128" s="60"/>
    </row>
    <row r="129" spans="1:9" x14ac:dyDescent="0.25">
      <c r="A129" s="60"/>
      <c r="B129" s="60"/>
      <c r="C129" s="60"/>
      <c r="D129" s="65"/>
      <c r="E129" s="65"/>
      <c r="F129" s="65"/>
      <c r="G129" s="60"/>
      <c r="H129" s="60"/>
      <c r="I129" s="60"/>
    </row>
    <row r="130" spans="1:9" x14ac:dyDescent="0.25">
      <c r="A130" s="60"/>
      <c r="B130" s="60"/>
      <c r="C130" s="60"/>
      <c r="D130" s="65"/>
      <c r="E130" s="65"/>
      <c r="F130" s="65"/>
      <c r="G130" s="60"/>
      <c r="H130" s="60"/>
      <c r="I130" s="60"/>
    </row>
    <row r="131" spans="1:9" x14ac:dyDescent="0.25">
      <c r="A131" s="60"/>
      <c r="B131" s="60"/>
      <c r="C131" s="60"/>
      <c r="D131" s="65"/>
      <c r="E131" s="65"/>
      <c r="F131" s="65"/>
      <c r="G131" s="60"/>
      <c r="H131" s="60"/>
      <c r="I131" s="60"/>
    </row>
    <row r="132" spans="1:9" x14ac:dyDescent="0.25">
      <c r="A132" s="60"/>
      <c r="B132" s="60"/>
      <c r="C132" s="60"/>
      <c r="D132" s="65"/>
      <c r="E132" s="65"/>
      <c r="F132" s="65"/>
      <c r="G132" s="60"/>
      <c r="H132" s="60"/>
      <c r="I132" s="60"/>
    </row>
    <row r="133" spans="1:9" x14ac:dyDescent="0.25">
      <c r="A133" s="60"/>
      <c r="B133" s="60"/>
      <c r="C133" s="60"/>
      <c r="D133" s="65"/>
      <c r="E133" s="65"/>
      <c r="F133" s="65"/>
      <c r="G133" s="60"/>
      <c r="H133" s="60"/>
      <c r="I133" s="60"/>
    </row>
    <row r="134" spans="1:9" x14ac:dyDescent="0.25">
      <c r="A134" s="60"/>
      <c r="B134" s="60"/>
      <c r="C134" s="60"/>
      <c r="D134" s="65"/>
      <c r="E134" s="65"/>
      <c r="F134" s="65"/>
      <c r="G134" s="60"/>
      <c r="H134" s="60"/>
      <c r="I134" s="60"/>
    </row>
    <row r="135" spans="1:9" x14ac:dyDescent="0.25">
      <c r="A135" s="60"/>
      <c r="B135" s="60"/>
      <c r="C135" s="60"/>
      <c r="D135" s="65"/>
      <c r="E135" s="65"/>
      <c r="F135" s="65"/>
      <c r="G135" s="60"/>
      <c r="H135" s="60"/>
      <c r="I135" s="60"/>
    </row>
    <row r="136" spans="1:9" x14ac:dyDescent="0.25">
      <c r="A136" s="60"/>
      <c r="B136" s="60"/>
      <c r="C136" s="60"/>
      <c r="D136" s="65"/>
      <c r="E136" s="65"/>
      <c r="F136" s="65"/>
      <c r="G136" s="60"/>
      <c r="H136" s="60"/>
      <c r="I136" s="60"/>
    </row>
    <row r="137" spans="1:9" x14ac:dyDescent="0.25">
      <c r="A137" s="60"/>
      <c r="B137" s="60"/>
      <c r="C137" s="60"/>
      <c r="D137" s="65"/>
      <c r="E137" s="65"/>
      <c r="F137" s="65"/>
      <c r="G137" s="60"/>
      <c r="H137" s="60"/>
      <c r="I137" s="60"/>
    </row>
    <row r="138" spans="1:9" x14ac:dyDescent="0.25">
      <c r="A138" s="60"/>
      <c r="B138" s="60"/>
      <c r="C138" s="60"/>
      <c r="D138" s="65"/>
      <c r="E138" s="65"/>
      <c r="F138" s="65"/>
      <c r="G138" s="60"/>
      <c r="H138" s="60"/>
      <c r="I138" s="60"/>
    </row>
    <row r="139" spans="1:9" s="11" customFormat="1" x14ac:dyDescent="0.25">
      <c r="A139" s="63"/>
      <c r="B139" s="63"/>
      <c r="C139" s="60"/>
      <c r="D139" s="63"/>
      <c r="E139" s="63"/>
      <c r="F139" s="63"/>
      <c r="G139" s="63"/>
      <c r="H139" s="63"/>
      <c r="I139" s="63"/>
    </row>
    <row r="140" spans="1:9" s="11" customFormat="1" x14ac:dyDescent="0.25">
      <c r="A140" s="63"/>
      <c r="B140" s="63"/>
      <c r="C140" s="60"/>
      <c r="D140" s="63"/>
      <c r="E140" s="63"/>
      <c r="F140" s="63"/>
      <c r="G140" s="63"/>
      <c r="H140" s="63"/>
      <c r="I140" s="63"/>
    </row>
    <row r="141" spans="1:9" s="11" customFormat="1" x14ac:dyDescent="0.25">
      <c r="A141" s="63"/>
      <c r="B141" s="63"/>
      <c r="C141" s="60"/>
      <c r="D141" s="63"/>
      <c r="E141" s="63"/>
      <c r="F141" s="63"/>
      <c r="G141" s="63"/>
      <c r="H141" s="63"/>
      <c r="I141" s="63"/>
    </row>
    <row r="142" spans="1:9" s="11" customFormat="1" x14ac:dyDescent="0.25">
      <c r="A142" s="63"/>
      <c r="B142" s="63"/>
      <c r="C142" s="60"/>
      <c r="D142" s="63"/>
      <c r="E142" s="63"/>
      <c r="F142" s="63"/>
      <c r="G142" s="63"/>
      <c r="H142" s="63"/>
      <c r="I142" s="63"/>
    </row>
    <row r="143" spans="1:9" s="12" customFormat="1" ht="15.75" thickBot="1" x14ac:dyDescent="0.3">
      <c r="A143" s="64"/>
      <c r="B143" s="64"/>
      <c r="C143" s="62"/>
      <c r="D143" s="64"/>
      <c r="E143" s="64"/>
      <c r="F143" s="64"/>
      <c r="G143" s="64"/>
      <c r="H143" s="64"/>
      <c r="I143" s="64"/>
    </row>
    <row r="144" spans="1:9" ht="15.75" thickTop="1" x14ac:dyDescent="0.25">
      <c r="A144" s="60"/>
      <c r="B144" s="60"/>
      <c r="C144" s="60"/>
      <c r="D144" s="60"/>
      <c r="E144" s="60"/>
      <c r="F144" s="60"/>
      <c r="G144" s="60"/>
      <c r="H144" s="60"/>
      <c r="I144" s="60"/>
    </row>
    <row r="145" spans="1:9" x14ac:dyDescent="0.25">
      <c r="A145" s="60"/>
      <c r="B145" s="60"/>
      <c r="C145" s="60"/>
      <c r="D145" s="60"/>
      <c r="E145" s="60"/>
      <c r="F145" s="60"/>
      <c r="G145" s="60"/>
      <c r="H145" s="60"/>
      <c r="I145" s="60"/>
    </row>
    <row r="146" spans="1:9" x14ac:dyDescent="0.25">
      <c r="A146" s="60"/>
      <c r="B146" s="60"/>
      <c r="C146" s="60"/>
      <c r="D146" s="60"/>
      <c r="E146" s="60"/>
      <c r="F146" s="60"/>
      <c r="G146" s="60"/>
      <c r="H146" s="60"/>
      <c r="I146" s="60"/>
    </row>
    <row r="147" spans="1:9" x14ac:dyDescent="0.25">
      <c r="A147" s="60"/>
      <c r="B147" s="60"/>
      <c r="C147" s="60"/>
      <c r="D147" s="60"/>
      <c r="E147" s="60"/>
      <c r="F147" s="60"/>
      <c r="G147" s="60"/>
      <c r="H147" s="60"/>
      <c r="I147" s="60"/>
    </row>
    <row r="148" spans="1:9" x14ac:dyDescent="0.25">
      <c r="A148" s="60"/>
      <c r="B148" s="60"/>
      <c r="C148" s="60"/>
      <c r="D148" s="60"/>
      <c r="E148" s="60"/>
      <c r="F148" s="60"/>
      <c r="G148" s="60"/>
      <c r="H148" s="60"/>
      <c r="I148" s="60"/>
    </row>
    <row r="149" spans="1:9" x14ac:dyDescent="0.25">
      <c r="A149" s="60"/>
      <c r="B149" s="60"/>
      <c r="C149" s="60"/>
      <c r="D149" s="60"/>
      <c r="E149" s="60"/>
      <c r="F149" s="60"/>
      <c r="G149" s="60"/>
      <c r="H149" s="60"/>
      <c r="I149" s="60"/>
    </row>
    <row r="150" spans="1:9" x14ac:dyDescent="0.25">
      <c r="A150" s="60"/>
      <c r="B150" s="60"/>
      <c r="C150" s="60"/>
      <c r="D150" s="60"/>
      <c r="E150" s="60"/>
      <c r="F150" s="60"/>
      <c r="G150" s="60"/>
      <c r="H150" s="60"/>
      <c r="I150" s="60"/>
    </row>
    <row r="151" spans="1:9" x14ac:dyDescent="0.25">
      <c r="A151" s="60"/>
      <c r="B151" s="60"/>
      <c r="C151" s="60"/>
      <c r="D151" s="60"/>
      <c r="E151" s="60"/>
      <c r="F151" s="60"/>
      <c r="G151" s="60"/>
      <c r="H151" s="60"/>
      <c r="I151" s="60"/>
    </row>
    <row r="152" spans="1:9" x14ac:dyDescent="0.25">
      <c r="A152" s="60"/>
      <c r="B152" s="60"/>
      <c r="C152" s="60"/>
      <c r="D152" s="60"/>
      <c r="E152" s="60"/>
      <c r="F152" s="60"/>
      <c r="G152" s="60"/>
      <c r="H152" s="60"/>
      <c r="I152" s="60"/>
    </row>
    <row r="153" spans="1:9" x14ac:dyDescent="0.25">
      <c r="A153" s="60"/>
      <c r="B153" s="60"/>
      <c r="C153" s="60"/>
      <c r="D153" s="60"/>
      <c r="E153" s="60"/>
      <c r="F153" s="60"/>
      <c r="G153" s="60"/>
      <c r="H153" s="60"/>
      <c r="I153" s="60"/>
    </row>
    <row r="154" spans="1:9" x14ac:dyDescent="0.25">
      <c r="A154" s="60"/>
      <c r="B154" s="60"/>
      <c r="C154" s="60"/>
      <c r="D154" s="60"/>
      <c r="E154" s="60"/>
      <c r="F154" s="60"/>
      <c r="G154" s="60"/>
      <c r="H154" s="60"/>
      <c r="I154" s="60"/>
    </row>
    <row r="155" spans="1:9" x14ac:dyDescent="0.25">
      <c r="A155" s="60"/>
      <c r="B155" s="60"/>
      <c r="C155" s="60"/>
      <c r="D155" s="60"/>
      <c r="E155" s="60"/>
      <c r="F155" s="60"/>
      <c r="G155" s="60"/>
      <c r="H155" s="60"/>
      <c r="I155" s="60"/>
    </row>
    <row r="156" spans="1:9" x14ac:dyDescent="0.25">
      <c r="A156" s="60"/>
      <c r="B156" s="60"/>
      <c r="C156" s="60"/>
      <c r="D156" s="60"/>
      <c r="E156" s="60"/>
      <c r="F156" s="60"/>
      <c r="G156" s="60"/>
      <c r="H156" s="60"/>
      <c r="I156" s="60"/>
    </row>
    <row r="157" spans="1:9" x14ac:dyDescent="0.25">
      <c r="A157" s="60"/>
      <c r="B157" s="60"/>
      <c r="C157" s="60"/>
      <c r="D157" s="60"/>
      <c r="E157" s="60"/>
      <c r="F157" s="60"/>
      <c r="G157" s="60"/>
      <c r="H157" s="60"/>
      <c r="I157" s="60"/>
    </row>
    <row r="158" spans="1:9" x14ac:dyDescent="0.25">
      <c r="A158" s="60"/>
      <c r="B158" s="60"/>
      <c r="C158" s="60"/>
      <c r="D158" s="60"/>
      <c r="E158" s="60"/>
      <c r="F158" s="60"/>
      <c r="G158" s="60"/>
      <c r="H158" s="60"/>
      <c r="I158" s="60"/>
    </row>
    <row r="159" spans="1:9" x14ac:dyDescent="0.25">
      <c r="A159" s="60"/>
      <c r="B159" s="60"/>
      <c r="C159" s="60"/>
      <c r="D159" s="60"/>
      <c r="E159" s="60"/>
      <c r="F159" s="60"/>
      <c r="G159" s="60"/>
      <c r="H159" s="60"/>
      <c r="I159" s="60"/>
    </row>
    <row r="160" spans="1:9" x14ac:dyDescent="0.25">
      <c r="A160" s="60"/>
      <c r="B160" s="60"/>
      <c r="C160" s="60"/>
      <c r="D160" s="60"/>
      <c r="E160" s="60"/>
      <c r="F160" s="60"/>
      <c r="G160" s="60"/>
      <c r="H160" s="60"/>
      <c r="I160" s="60"/>
    </row>
    <row r="161" spans="1:9" x14ac:dyDescent="0.25">
      <c r="A161" s="60"/>
      <c r="B161" s="60"/>
      <c r="C161" s="60"/>
      <c r="D161" s="60"/>
      <c r="E161" s="60"/>
      <c r="F161" s="60"/>
      <c r="G161" s="60"/>
      <c r="H161" s="60"/>
      <c r="I161" s="60"/>
    </row>
    <row r="162" spans="1:9" x14ac:dyDescent="0.25">
      <c r="A162" s="60"/>
      <c r="B162" s="60"/>
      <c r="C162" s="60"/>
      <c r="D162" s="60"/>
      <c r="E162" s="60"/>
      <c r="F162" s="60"/>
      <c r="G162" s="60"/>
      <c r="H162" s="60"/>
      <c r="I162" s="60"/>
    </row>
    <row r="163" spans="1:9" x14ac:dyDescent="0.25">
      <c r="A163" s="60"/>
      <c r="B163" s="60"/>
      <c r="C163" s="60"/>
      <c r="D163" s="60"/>
      <c r="E163" s="60"/>
      <c r="F163" s="60"/>
      <c r="G163" s="60"/>
      <c r="H163" s="60"/>
      <c r="I163" s="60"/>
    </row>
    <row r="164" spans="1:9" x14ac:dyDescent="0.25">
      <c r="A164" s="60"/>
      <c r="B164" s="60"/>
      <c r="C164" s="60"/>
      <c r="D164" s="60"/>
      <c r="E164" s="60"/>
      <c r="F164" s="60"/>
      <c r="G164" s="60"/>
      <c r="H164" s="60"/>
      <c r="I164" s="60"/>
    </row>
    <row r="165" spans="1:9" x14ac:dyDescent="0.25">
      <c r="A165" s="60"/>
      <c r="B165" s="60"/>
      <c r="C165" s="60"/>
      <c r="D165" s="60"/>
      <c r="E165" s="60"/>
      <c r="F165" s="60"/>
      <c r="G165" s="60"/>
      <c r="H165" s="60"/>
      <c r="I165" s="60"/>
    </row>
    <row r="166" spans="1:9" x14ac:dyDescent="0.25">
      <c r="A166" s="60"/>
      <c r="B166" s="60"/>
      <c r="C166" s="60"/>
      <c r="D166" s="60"/>
      <c r="E166" s="60"/>
      <c r="F166" s="60"/>
      <c r="G166" s="60"/>
      <c r="H166" s="60"/>
      <c r="I166" s="60"/>
    </row>
    <row r="167" spans="1:9" x14ac:dyDescent="0.25">
      <c r="A167" s="60"/>
      <c r="B167" s="60"/>
      <c r="C167" s="60"/>
      <c r="D167" s="60"/>
      <c r="E167" s="60"/>
      <c r="F167" s="60"/>
      <c r="G167" s="60"/>
      <c r="H167" s="60"/>
      <c r="I167" s="60"/>
    </row>
    <row r="168" spans="1:9" x14ac:dyDescent="0.25">
      <c r="A168" s="60"/>
      <c r="B168" s="60"/>
      <c r="C168" s="60"/>
      <c r="D168" s="60"/>
      <c r="E168" s="60"/>
      <c r="F168" s="60"/>
      <c r="G168" s="60"/>
      <c r="H168" s="60"/>
      <c r="I168" s="60"/>
    </row>
    <row r="169" spans="1:9" x14ac:dyDescent="0.25">
      <c r="A169" s="60"/>
      <c r="B169" s="60"/>
      <c r="C169" s="60"/>
      <c r="D169" s="60"/>
      <c r="E169" s="60"/>
      <c r="F169" s="60"/>
      <c r="G169" s="60"/>
      <c r="H169" s="60"/>
      <c r="I169" s="60"/>
    </row>
    <row r="170" spans="1:9" x14ac:dyDescent="0.25">
      <c r="A170" s="60"/>
      <c r="B170" s="60"/>
      <c r="C170" s="60"/>
      <c r="D170" s="60"/>
      <c r="E170" s="60"/>
      <c r="F170" s="60"/>
      <c r="G170" s="60"/>
      <c r="H170" s="60"/>
      <c r="I170" s="60"/>
    </row>
    <row r="171" spans="1:9" x14ac:dyDescent="0.25">
      <c r="A171" s="60"/>
      <c r="B171" s="60"/>
      <c r="C171" s="60"/>
      <c r="D171" s="60"/>
      <c r="E171" s="60"/>
      <c r="F171" s="60"/>
      <c r="G171" s="60"/>
      <c r="H171" s="60"/>
      <c r="I171" s="60"/>
    </row>
    <row r="172" spans="1:9" x14ac:dyDescent="0.25">
      <c r="A172" s="60"/>
      <c r="B172" s="60"/>
      <c r="C172" s="60"/>
      <c r="D172" s="60"/>
      <c r="E172" s="60"/>
      <c r="F172" s="60"/>
      <c r="G172" s="60"/>
      <c r="H172" s="60"/>
      <c r="I172" s="60"/>
    </row>
    <row r="173" spans="1:9" x14ac:dyDescent="0.25">
      <c r="A173" s="60"/>
      <c r="B173" s="60"/>
      <c r="C173" s="60"/>
      <c r="D173" s="60"/>
      <c r="E173" s="60"/>
      <c r="F173" s="60"/>
      <c r="G173" s="60"/>
      <c r="H173" s="60"/>
      <c r="I173" s="60"/>
    </row>
    <row r="174" spans="1:9" s="14" customFormat="1" x14ac:dyDescent="0.25">
      <c r="A174" s="66"/>
      <c r="B174" s="66"/>
      <c r="C174" s="60"/>
      <c r="D174" s="66"/>
      <c r="E174" s="66"/>
      <c r="F174" s="66"/>
      <c r="G174" s="66"/>
      <c r="H174" s="66"/>
      <c r="I174" s="66"/>
    </row>
    <row r="175" spans="1:9" s="14" customFormat="1" x14ac:dyDescent="0.25">
      <c r="A175" s="66"/>
      <c r="B175" s="66"/>
      <c r="C175" s="60"/>
      <c r="D175" s="66"/>
      <c r="E175" s="66"/>
      <c r="F175" s="66"/>
      <c r="G175" s="66"/>
      <c r="H175" s="66"/>
      <c r="I175" s="66"/>
    </row>
    <row r="176" spans="1:9" s="14" customFormat="1" x14ac:dyDescent="0.25">
      <c r="A176" s="66"/>
      <c r="B176" s="66"/>
      <c r="C176" s="60"/>
      <c r="D176" s="66"/>
      <c r="E176" s="66"/>
      <c r="F176" s="66"/>
      <c r="G176" s="66"/>
      <c r="H176" s="66"/>
      <c r="I176" s="66"/>
    </row>
    <row r="177" spans="1:9" s="14" customFormat="1" x14ac:dyDescent="0.25">
      <c r="A177" s="66"/>
      <c r="B177" s="66"/>
      <c r="C177" s="60"/>
      <c r="D177" s="66"/>
      <c r="E177" s="66"/>
      <c r="F177" s="66"/>
      <c r="G177" s="66"/>
      <c r="H177" s="66"/>
      <c r="I177" s="66"/>
    </row>
    <row r="178" spans="1:9" s="15" customFormat="1" ht="15.75" thickBot="1" x14ac:dyDescent="0.3">
      <c r="A178" s="67"/>
      <c r="B178" s="67"/>
      <c r="C178" s="68"/>
      <c r="D178" s="67"/>
      <c r="E178" s="67"/>
      <c r="F178" s="67"/>
      <c r="G178" s="67"/>
      <c r="H178" s="67"/>
      <c r="I178" s="67"/>
    </row>
    <row r="179" spans="1:9" ht="15.75" thickTop="1" x14ac:dyDescent="0.25">
      <c r="A179" s="60"/>
      <c r="B179" s="60"/>
      <c r="C179" s="60"/>
      <c r="D179" s="60"/>
      <c r="E179" s="60"/>
      <c r="F179" s="60"/>
      <c r="G179" s="60"/>
      <c r="H179" s="60"/>
      <c r="I179" s="60"/>
    </row>
    <row r="180" spans="1:9" x14ac:dyDescent="0.25">
      <c r="A180" s="60"/>
      <c r="B180" s="60"/>
      <c r="C180" s="60"/>
      <c r="D180" s="60"/>
      <c r="E180" s="60"/>
      <c r="F180" s="60"/>
      <c r="G180" s="60"/>
      <c r="H180" s="60"/>
      <c r="I180" s="60"/>
    </row>
    <row r="181" spans="1:9" x14ac:dyDescent="0.25">
      <c r="A181" s="60"/>
      <c r="B181" s="60"/>
      <c r="C181" s="60"/>
      <c r="D181" s="60"/>
      <c r="E181" s="60"/>
      <c r="F181" s="60"/>
      <c r="G181" s="60"/>
      <c r="H181" s="60"/>
      <c r="I181" s="60"/>
    </row>
    <row r="182" spans="1:9" x14ac:dyDescent="0.25">
      <c r="A182" s="60"/>
      <c r="B182" s="60"/>
      <c r="C182" s="60"/>
      <c r="D182" s="60"/>
      <c r="E182" s="60"/>
      <c r="F182" s="60"/>
      <c r="G182" s="60"/>
      <c r="H182" s="60"/>
      <c r="I182" s="60"/>
    </row>
    <row r="183" spans="1:9" x14ac:dyDescent="0.25">
      <c r="A183" s="60"/>
      <c r="B183" s="60"/>
      <c r="C183" s="60"/>
      <c r="D183" s="60"/>
      <c r="E183" s="60"/>
      <c r="F183" s="60"/>
      <c r="G183" s="60"/>
      <c r="H183" s="60"/>
      <c r="I183" s="60"/>
    </row>
    <row r="184" spans="1:9" x14ac:dyDescent="0.25">
      <c r="A184" s="60"/>
      <c r="B184" s="60"/>
      <c r="C184" s="60"/>
      <c r="D184" s="60"/>
      <c r="E184" s="60"/>
      <c r="F184" s="60"/>
      <c r="G184" s="60"/>
      <c r="H184" s="60"/>
      <c r="I184" s="60"/>
    </row>
    <row r="185" spans="1:9" x14ac:dyDescent="0.25">
      <c r="A185" s="60"/>
      <c r="B185" s="60"/>
      <c r="C185" s="60"/>
      <c r="D185" s="60"/>
      <c r="E185" s="60"/>
      <c r="F185" s="60"/>
      <c r="G185" s="60"/>
      <c r="H185" s="60"/>
      <c r="I185" s="60"/>
    </row>
    <row r="186" spans="1:9" x14ac:dyDescent="0.25">
      <c r="A186" s="60"/>
      <c r="B186" s="60"/>
      <c r="C186" s="60"/>
      <c r="D186" s="60"/>
      <c r="E186" s="60"/>
      <c r="F186" s="60"/>
      <c r="G186" s="60"/>
      <c r="H186" s="60"/>
      <c r="I186" s="60"/>
    </row>
    <row r="187" spans="1:9" x14ac:dyDescent="0.25">
      <c r="A187" s="60"/>
      <c r="B187" s="60"/>
      <c r="C187" s="60"/>
      <c r="D187" s="60"/>
      <c r="E187" s="60"/>
      <c r="F187" s="60"/>
      <c r="G187" s="60"/>
      <c r="H187" s="60"/>
      <c r="I187" s="60"/>
    </row>
    <row r="188" spans="1:9" x14ac:dyDescent="0.25">
      <c r="A188" s="60"/>
      <c r="B188" s="60"/>
      <c r="C188" s="60"/>
      <c r="D188" s="60"/>
      <c r="E188" s="60"/>
      <c r="F188" s="60"/>
      <c r="G188" s="60"/>
      <c r="H188" s="60"/>
      <c r="I188" s="60"/>
    </row>
    <row r="189" spans="1:9" x14ac:dyDescent="0.25">
      <c r="A189" s="60"/>
      <c r="B189" s="60"/>
      <c r="C189" s="60"/>
      <c r="D189" s="60"/>
      <c r="E189" s="60"/>
      <c r="F189" s="60"/>
      <c r="G189" s="60"/>
      <c r="H189" s="60"/>
      <c r="I189" s="60"/>
    </row>
    <row r="190" spans="1:9" x14ac:dyDescent="0.25">
      <c r="A190" s="60"/>
      <c r="B190" s="60"/>
      <c r="C190" s="60"/>
      <c r="D190" s="60"/>
      <c r="E190" s="60"/>
      <c r="F190" s="60"/>
      <c r="G190" s="60"/>
      <c r="H190" s="60"/>
      <c r="I190" s="60"/>
    </row>
    <row r="191" spans="1:9" x14ac:dyDescent="0.25">
      <c r="A191" s="60"/>
      <c r="B191" s="60"/>
      <c r="C191" s="60"/>
      <c r="D191" s="60"/>
      <c r="E191" s="60"/>
      <c r="F191" s="60"/>
      <c r="G191" s="60"/>
      <c r="H191" s="60"/>
      <c r="I191" s="60"/>
    </row>
    <row r="192" spans="1:9" x14ac:dyDescent="0.25">
      <c r="A192" s="60"/>
      <c r="B192" s="60"/>
      <c r="C192" s="60"/>
      <c r="D192" s="60"/>
      <c r="E192" s="60"/>
      <c r="F192" s="60"/>
      <c r="G192" s="60"/>
      <c r="H192" s="60"/>
      <c r="I192" s="60"/>
    </row>
    <row r="193" spans="1:9" x14ac:dyDescent="0.25">
      <c r="A193" s="60"/>
      <c r="B193" s="60"/>
      <c r="C193" s="60"/>
      <c r="D193" s="60"/>
      <c r="E193" s="60"/>
      <c r="F193" s="60"/>
      <c r="G193" s="60"/>
      <c r="H193" s="60"/>
      <c r="I193" s="60"/>
    </row>
    <row r="194" spans="1:9" x14ac:dyDescent="0.25">
      <c r="A194" s="60"/>
      <c r="B194" s="60"/>
      <c r="C194" s="60"/>
      <c r="D194" s="60"/>
      <c r="E194" s="60"/>
      <c r="F194" s="60"/>
      <c r="G194" s="60"/>
      <c r="H194" s="60"/>
      <c r="I194" s="60"/>
    </row>
    <row r="195" spans="1:9" x14ac:dyDescent="0.25">
      <c r="A195" s="60"/>
      <c r="B195" s="60"/>
      <c r="C195" s="60"/>
      <c r="D195" s="60"/>
      <c r="E195" s="60"/>
      <c r="F195" s="60"/>
      <c r="G195" s="60"/>
      <c r="H195" s="60"/>
      <c r="I195" s="60"/>
    </row>
    <row r="196" spans="1:9" x14ac:dyDescent="0.25">
      <c r="A196" s="60"/>
      <c r="B196" s="60"/>
      <c r="C196" s="60"/>
      <c r="D196" s="60"/>
      <c r="E196" s="60"/>
      <c r="F196" s="60"/>
      <c r="G196" s="60"/>
      <c r="H196" s="60"/>
      <c r="I196" s="60"/>
    </row>
    <row r="197" spans="1:9" x14ac:dyDescent="0.25">
      <c r="A197" s="60"/>
      <c r="B197" s="60"/>
      <c r="C197" s="60"/>
      <c r="D197" s="60"/>
      <c r="E197" s="60"/>
      <c r="F197" s="60"/>
      <c r="G197" s="60"/>
      <c r="H197" s="60"/>
      <c r="I197" s="60"/>
    </row>
    <row r="198" spans="1:9" x14ac:dyDescent="0.25">
      <c r="A198" s="60"/>
      <c r="B198" s="60"/>
      <c r="C198" s="60"/>
      <c r="D198" s="60"/>
      <c r="E198" s="60"/>
      <c r="F198" s="60"/>
      <c r="G198" s="60"/>
      <c r="H198" s="60"/>
      <c r="I198" s="60"/>
    </row>
    <row r="199" spans="1:9" x14ac:dyDescent="0.25">
      <c r="A199" s="60"/>
      <c r="B199" s="60"/>
      <c r="C199" s="60"/>
      <c r="D199" s="60"/>
      <c r="E199" s="60"/>
      <c r="F199" s="60"/>
      <c r="G199" s="60"/>
      <c r="H199" s="60"/>
      <c r="I199" s="60"/>
    </row>
    <row r="200" spans="1:9" x14ac:dyDescent="0.25">
      <c r="A200" s="60"/>
      <c r="B200" s="60"/>
      <c r="C200" s="60"/>
      <c r="D200" s="60"/>
      <c r="E200" s="60"/>
      <c r="F200" s="60"/>
      <c r="G200" s="60"/>
      <c r="H200" s="60"/>
      <c r="I200" s="60"/>
    </row>
    <row r="201" spans="1:9" x14ac:dyDescent="0.25">
      <c r="A201" s="60"/>
      <c r="B201" s="60"/>
      <c r="C201" s="60"/>
      <c r="D201" s="60"/>
      <c r="E201" s="60"/>
      <c r="F201" s="60"/>
      <c r="G201" s="60"/>
      <c r="H201" s="60"/>
      <c r="I201" s="60"/>
    </row>
    <row r="202" spans="1:9" x14ac:dyDescent="0.25">
      <c r="A202" s="60"/>
      <c r="B202" s="60"/>
      <c r="C202" s="60"/>
      <c r="D202" s="60"/>
      <c r="E202" s="60"/>
      <c r="F202" s="60"/>
      <c r="G202" s="60"/>
      <c r="H202" s="60"/>
      <c r="I202" s="60"/>
    </row>
    <row r="203" spans="1:9" x14ac:dyDescent="0.25">
      <c r="A203" s="60"/>
      <c r="B203" s="60"/>
      <c r="C203" s="60"/>
      <c r="D203" s="60"/>
      <c r="E203" s="60"/>
      <c r="F203" s="60"/>
      <c r="G203" s="60"/>
      <c r="H203" s="60"/>
      <c r="I203" s="60"/>
    </row>
    <row r="204" spans="1:9" x14ac:dyDescent="0.25">
      <c r="A204" s="60"/>
      <c r="B204" s="60"/>
      <c r="C204" s="60"/>
      <c r="D204" s="60"/>
      <c r="E204" s="60"/>
      <c r="F204" s="60"/>
      <c r="G204" s="60"/>
      <c r="H204" s="60"/>
      <c r="I204" s="60"/>
    </row>
    <row r="205" spans="1:9" x14ac:dyDescent="0.25">
      <c r="A205" s="60"/>
      <c r="B205" s="60"/>
      <c r="C205" s="60"/>
      <c r="D205" s="60"/>
      <c r="E205" s="60"/>
      <c r="F205" s="60"/>
      <c r="G205" s="60"/>
      <c r="H205" s="60"/>
      <c r="I205" s="60"/>
    </row>
    <row r="206" spans="1:9" x14ac:dyDescent="0.25">
      <c r="A206" s="60"/>
      <c r="B206" s="60"/>
      <c r="C206" s="60"/>
      <c r="D206" s="60"/>
      <c r="E206" s="60"/>
      <c r="F206" s="60"/>
      <c r="G206" s="60"/>
      <c r="H206" s="60"/>
      <c r="I206" s="60"/>
    </row>
    <row r="207" spans="1:9" x14ac:dyDescent="0.25">
      <c r="A207" s="60"/>
      <c r="B207" s="60"/>
      <c r="C207" s="60"/>
      <c r="D207" s="60"/>
      <c r="E207" s="60"/>
      <c r="F207" s="60"/>
      <c r="G207" s="60"/>
      <c r="H207" s="60"/>
      <c r="I207" s="60"/>
    </row>
    <row r="208" spans="1:9" x14ac:dyDescent="0.25">
      <c r="A208" s="60"/>
      <c r="B208" s="60"/>
      <c r="C208" s="60"/>
      <c r="D208" s="60"/>
      <c r="E208" s="60"/>
      <c r="F208" s="60"/>
      <c r="G208" s="60"/>
      <c r="H208" s="60"/>
      <c r="I208" s="60"/>
    </row>
    <row r="209" spans="1:9" x14ac:dyDescent="0.25">
      <c r="A209" s="60"/>
      <c r="B209" s="60"/>
      <c r="C209" s="60"/>
      <c r="D209" s="60"/>
      <c r="E209" s="60"/>
      <c r="F209" s="60"/>
      <c r="G209" s="60"/>
      <c r="H209" s="60"/>
      <c r="I209" s="60"/>
    </row>
    <row r="210" spans="1:9" x14ac:dyDescent="0.25">
      <c r="A210" s="60"/>
      <c r="B210" s="60"/>
      <c r="C210" s="60"/>
      <c r="D210" s="60"/>
      <c r="E210" s="60"/>
      <c r="F210" s="60"/>
      <c r="G210" s="60"/>
      <c r="H210" s="60"/>
      <c r="I210" s="60"/>
    </row>
    <row r="211" spans="1:9" x14ac:dyDescent="0.25">
      <c r="A211" s="60"/>
      <c r="B211" s="60"/>
      <c r="C211" s="60"/>
      <c r="D211" s="60"/>
      <c r="E211" s="60"/>
      <c r="F211" s="60"/>
      <c r="G211" s="60"/>
      <c r="H211" s="60"/>
      <c r="I211" s="60"/>
    </row>
    <row r="212" spans="1:9" x14ac:dyDescent="0.25">
      <c r="A212" s="60"/>
      <c r="B212" s="60"/>
      <c r="C212" s="60"/>
      <c r="D212" s="60"/>
      <c r="E212" s="60"/>
      <c r="F212" s="60"/>
      <c r="G212" s="60"/>
      <c r="H212" s="60"/>
      <c r="I212" s="60"/>
    </row>
    <row r="213" spans="1:9" s="10" customFormat="1" ht="15.75" thickBot="1" x14ac:dyDescent="0.3">
      <c r="A213" s="62"/>
      <c r="B213" s="62"/>
      <c r="C213" s="62"/>
      <c r="D213" s="62"/>
      <c r="E213" s="62"/>
      <c r="F213" s="62"/>
      <c r="G213" s="62"/>
      <c r="H213" s="62"/>
      <c r="I213" s="62"/>
    </row>
    <row r="214" spans="1:9" ht="15.75" thickTop="1" x14ac:dyDescent="0.25">
      <c r="A214" s="60"/>
      <c r="B214" s="60"/>
      <c r="C214" s="60"/>
      <c r="D214" s="60"/>
      <c r="E214" s="60"/>
      <c r="F214" s="60"/>
      <c r="G214" s="60"/>
      <c r="H214" s="60"/>
      <c r="I214" s="60"/>
    </row>
    <row r="215" spans="1:9" x14ac:dyDescent="0.25">
      <c r="A215" s="60"/>
      <c r="B215" s="60"/>
      <c r="C215" s="60"/>
      <c r="D215" s="60"/>
      <c r="E215" s="60"/>
      <c r="F215" s="60"/>
      <c r="G215" s="60"/>
      <c r="H215" s="60"/>
      <c r="I215" s="60"/>
    </row>
    <row r="216" spans="1:9" x14ac:dyDescent="0.25">
      <c r="A216" s="60"/>
      <c r="B216" s="60"/>
      <c r="C216" s="60"/>
      <c r="D216" s="60"/>
      <c r="E216" s="60"/>
      <c r="F216" s="60"/>
      <c r="G216" s="60"/>
      <c r="H216" s="60"/>
      <c r="I216" s="60"/>
    </row>
    <row r="217" spans="1:9" x14ac:dyDescent="0.25">
      <c r="A217" s="60"/>
      <c r="B217" s="60"/>
      <c r="C217" s="60"/>
      <c r="D217" s="60"/>
      <c r="E217" s="60"/>
      <c r="F217" s="60"/>
      <c r="G217" s="60"/>
      <c r="H217" s="60"/>
      <c r="I217" s="60"/>
    </row>
    <row r="218" spans="1:9" x14ac:dyDescent="0.25">
      <c r="A218" s="60"/>
      <c r="B218" s="60"/>
      <c r="C218" s="60"/>
      <c r="D218" s="60"/>
      <c r="E218" s="60"/>
      <c r="F218" s="60"/>
      <c r="G218" s="60"/>
      <c r="H218" s="60"/>
      <c r="I218" s="60"/>
    </row>
    <row r="219" spans="1:9" x14ac:dyDescent="0.25">
      <c r="A219" s="60"/>
      <c r="B219" s="60"/>
      <c r="C219" s="60"/>
      <c r="D219" s="60"/>
      <c r="E219" s="60"/>
      <c r="F219" s="60"/>
      <c r="G219" s="60"/>
      <c r="H219" s="60"/>
      <c r="I219" s="60"/>
    </row>
    <row r="220" spans="1:9" x14ac:dyDescent="0.25">
      <c r="A220" s="60"/>
      <c r="B220" s="60"/>
      <c r="C220" s="60"/>
      <c r="D220" s="60"/>
      <c r="E220" s="60"/>
      <c r="F220" s="60"/>
      <c r="G220" s="60"/>
      <c r="H220" s="60"/>
      <c r="I220" s="60"/>
    </row>
    <row r="221" spans="1:9" x14ac:dyDescent="0.25">
      <c r="A221" s="60"/>
      <c r="B221" s="60"/>
      <c r="C221" s="60"/>
      <c r="D221" s="60"/>
      <c r="E221" s="60"/>
      <c r="F221" s="60"/>
      <c r="G221" s="60"/>
      <c r="H221" s="60"/>
      <c r="I221" s="60"/>
    </row>
    <row r="222" spans="1:9" x14ac:dyDescent="0.25">
      <c r="A222" s="60"/>
      <c r="B222" s="60"/>
      <c r="C222" s="60"/>
      <c r="D222" s="60"/>
      <c r="E222" s="60"/>
      <c r="F222" s="60"/>
      <c r="G222" s="60"/>
      <c r="H222" s="60"/>
      <c r="I222" s="60"/>
    </row>
    <row r="223" spans="1:9" x14ac:dyDescent="0.25">
      <c r="A223" s="60"/>
      <c r="B223" s="60"/>
      <c r="C223" s="60"/>
      <c r="D223" s="60"/>
      <c r="E223" s="60"/>
      <c r="F223" s="60"/>
      <c r="G223" s="60"/>
      <c r="H223" s="60"/>
      <c r="I223" s="60"/>
    </row>
    <row r="224" spans="1:9" x14ac:dyDescent="0.25">
      <c r="A224" s="60"/>
      <c r="B224" s="60"/>
      <c r="C224" s="60"/>
      <c r="D224" s="60"/>
      <c r="E224" s="60"/>
      <c r="F224" s="60"/>
      <c r="G224" s="60"/>
      <c r="H224" s="60"/>
      <c r="I224" s="60"/>
    </row>
    <row r="225" spans="1:9" x14ac:dyDescent="0.25">
      <c r="A225" s="60"/>
      <c r="B225" s="60"/>
      <c r="C225" s="60"/>
      <c r="D225" s="60"/>
      <c r="E225" s="60"/>
      <c r="F225" s="60"/>
      <c r="G225" s="60"/>
      <c r="H225" s="60"/>
      <c r="I225" s="60"/>
    </row>
    <row r="226" spans="1:9" x14ac:dyDescent="0.25">
      <c r="A226" s="60"/>
      <c r="B226" s="60"/>
      <c r="C226" s="60"/>
      <c r="D226" s="60"/>
      <c r="E226" s="60"/>
      <c r="F226" s="60"/>
      <c r="G226" s="60"/>
      <c r="H226" s="60"/>
      <c r="I226" s="60"/>
    </row>
    <row r="227" spans="1:9" x14ac:dyDescent="0.25">
      <c r="A227" s="60"/>
      <c r="B227" s="60"/>
      <c r="C227" s="60"/>
      <c r="D227" s="60"/>
      <c r="E227" s="60"/>
      <c r="F227" s="60"/>
      <c r="G227" s="60"/>
      <c r="H227" s="60"/>
      <c r="I227" s="60"/>
    </row>
    <row r="228" spans="1:9" x14ac:dyDescent="0.25">
      <c r="A228" s="60"/>
      <c r="B228" s="60"/>
      <c r="C228" s="60"/>
      <c r="D228" s="60"/>
      <c r="E228" s="60"/>
      <c r="F228" s="60"/>
      <c r="G228" s="60"/>
      <c r="H228" s="60"/>
      <c r="I228" s="60"/>
    </row>
    <row r="229" spans="1:9" x14ac:dyDescent="0.25">
      <c r="A229" s="60"/>
      <c r="B229" s="60"/>
      <c r="C229" s="60"/>
      <c r="D229" s="60"/>
      <c r="E229" s="60"/>
      <c r="F229" s="60"/>
      <c r="G229" s="60"/>
      <c r="H229" s="60"/>
      <c r="I229" s="60"/>
    </row>
    <row r="230" spans="1:9" x14ac:dyDescent="0.25">
      <c r="A230" s="60"/>
      <c r="B230" s="60"/>
      <c r="C230" s="60"/>
      <c r="D230" s="60"/>
      <c r="E230" s="60"/>
      <c r="F230" s="60"/>
      <c r="G230" s="60"/>
      <c r="H230" s="60"/>
      <c r="I230" s="60"/>
    </row>
    <row r="231" spans="1:9" x14ac:dyDescent="0.25">
      <c r="A231" s="60"/>
      <c r="B231" s="60"/>
      <c r="C231" s="60"/>
      <c r="D231" s="60"/>
      <c r="E231" s="60"/>
      <c r="F231" s="60"/>
      <c r="G231" s="60"/>
      <c r="H231" s="60"/>
      <c r="I231" s="60"/>
    </row>
    <row r="232" spans="1:9" x14ac:dyDescent="0.25">
      <c r="A232" s="60"/>
      <c r="B232" s="60"/>
      <c r="C232" s="60"/>
      <c r="D232" s="60"/>
      <c r="E232" s="60"/>
      <c r="F232" s="60"/>
      <c r="G232" s="60"/>
      <c r="H232" s="60"/>
      <c r="I232" s="60"/>
    </row>
    <row r="233" spans="1:9" x14ac:dyDescent="0.25">
      <c r="A233" s="60"/>
      <c r="B233" s="60"/>
      <c r="C233" s="60"/>
      <c r="D233" s="60"/>
      <c r="E233" s="60"/>
      <c r="F233" s="60"/>
      <c r="G233" s="60"/>
      <c r="H233" s="60"/>
      <c r="I233" s="60"/>
    </row>
    <row r="234" spans="1:9" x14ac:dyDescent="0.25">
      <c r="A234" s="60"/>
      <c r="B234" s="60"/>
      <c r="C234" s="60"/>
      <c r="D234" s="60"/>
      <c r="E234" s="60"/>
      <c r="F234" s="60"/>
      <c r="G234" s="60"/>
      <c r="H234" s="60"/>
      <c r="I234" s="60"/>
    </row>
    <row r="235" spans="1:9" x14ac:dyDescent="0.25">
      <c r="A235" s="60"/>
      <c r="B235" s="60"/>
      <c r="C235" s="60"/>
      <c r="D235" s="60"/>
      <c r="E235" s="60"/>
      <c r="F235" s="60"/>
      <c r="G235" s="60"/>
      <c r="H235" s="60"/>
      <c r="I235" s="60"/>
    </row>
    <row r="236" spans="1:9" x14ac:dyDescent="0.25">
      <c r="A236" s="60"/>
      <c r="B236" s="60"/>
      <c r="C236" s="60"/>
      <c r="D236" s="60"/>
      <c r="E236" s="60"/>
      <c r="F236" s="60"/>
      <c r="G236" s="60"/>
      <c r="H236" s="60"/>
      <c r="I236" s="60"/>
    </row>
    <row r="237" spans="1:9" x14ac:dyDescent="0.25">
      <c r="A237" s="60"/>
      <c r="B237" s="60"/>
      <c r="C237" s="60"/>
      <c r="D237" s="60"/>
      <c r="E237" s="60"/>
      <c r="F237" s="60"/>
      <c r="G237" s="60"/>
      <c r="H237" s="60"/>
      <c r="I237" s="60"/>
    </row>
    <row r="238" spans="1:9" x14ac:dyDescent="0.25">
      <c r="A238" s="60"/>
      <c r="B238" s="60"/>
      <c r="C238" s="60"/>
      <c r="D238" s="60"/>
      <c r="E238" s="60"/>
      <c r="F238" s="60"/>
      <c r="G238" s="60"/>
      <c r="H238" s="60"/>
      <c r="I238" s="60"/>
    </row>
    <row r="239" spans="1:9" x14ac:dyDescent="0.25">
      <c r="A239" s="60"/>
      <c r="B239" s="60"/>
      <c r="C239" s="60"/>
      <c r="D239" s="60"/>
      <c r="E239" s="60"/>
      <c r="F239" s="60"/>
      <c r="G239" s="60"/>
      <c r="H239" s="60"/>
      <c r="I239" s="60"/>
    </row>
    <row r="240" spans="1:9" x14ac:dyDescent="0.25">
      <c r="A240" s="60"/>
      <c r="B240" s="60"/>
      <c r="C240" s="60"/>
      <c r="D240" s="60"/>
      <c r="E240" s="60"/>
      <c r="F240" s="60"/>
      <c r="G240" s="60"/>
      <c r="H240" s="60"/>
      <c r="I240" s="60"/>
    </row>
    <row r="241" spans="1:9" x14ac:dyDescent="0.25">
      <c r="A241" s="60"/>
      <c r="B241" s="60"/>
      <c r="C241" s="60"/>
      <c r="D241" s="60"/>
      <c r="E241" s="60"/>
      <c r="F241" s="60"/>
      <c r="G241" s="60"/>
      <c r="H241" s="60"/>
      <c r="I241" s="60"/>
    </row>
    <row r="242" spans="1:9" x14ac:dyDescent="0.25">
      <c r="A242" s="60"/>
      <c r="B242" s="60"/>
      <c r="C242" s="60"/>
      <c r="D242" s="60"/>
      <c r="E242" s="60"/>
      <c r="F242" s="60"/>
      <c r="G242" s="60"/>
      <c r="H242" s="60"/>
      <c r="I242" s="60"/>
    </row>
    <row r="243" spans="1:9" x14ac:dyDescent="0.25">
      <c r="A243" s="60"/>
      <c r="B243" s="60"/>
      <c r="C243" s="60"/>
      <c r="D243" s="60"/>
      <c r="E243" s="60"/>
      <c r="F243" s="60"/>
      <c r="G243" s="60"/>
      <c r="H243" s="60"/>
      <c r="I243" s="60"/>
    </row>
    <row r="244" spans="1:9" x14ac:dyDescent="0.25">
      <c r="A244" s="60"/>
      <c r="B244" s="60"/>
      <c r="C244" s="60"/>
      <c r="D244" s="60"/>
      <c r="E244" s="60"/>
      <c r="F244" s="60"/>
      <c r="G244" s="60"/>
      <c r="H244" s="60"/>
      <c r="I244" s="60"/>
    </row>
    <row r="245" spans="1:9" x14ac:dyDescent="0.25">
      <c r="A245" s="60"/>
      <c r="B245" s="60"/>
      <c r="C245" s="60"/>
      <c r="D245" s="60"/>
      <c r="E245" s="60"/>
      <c r="F245" s="60"/>
      <c r="G245" s="60"/>
      <c r="H245" s="60"/>
      <c r="I245" s="60"/>
    </row>
    <row r="246" spans="1:9" x14ac:dyDescent="0.25">
      <c r="A246" s="60"/>
      <c r="B246" s="60"/>
      <c r="C246" s="60"/>
      <c r="D246" s="60"/>
      <c r="E246" s="60"/>
      <c r="F246" s="60"/>
      <c r="G246" s="60"/>
      <c r="H246" s="60"/>
      <c r="I246" s="60"/>
    </row>
    <row r="247" spans="1:9" x14ac:dyDescent="0.25">
      <c r="A247" s="60"/>
      <c r="B247" s="60"/>
      <c r="C247" s="60"/>
      <c r="D247" s="60"/>
      <c r="E247" s="60"/>
      <c r="F247" s="60"/>
      <c r="G247" s="60"/>
      <c r="H247" s="60"/>
      <c r="I247" s="60"/>
    </row>
    <row r="248" spans="1:9" s="10" customFormat="1" ht="15.75" thickBot="1" x14ac:dyDescent="0.3">
      <c r="A248" s="62"/>
      <c r="B248" s="62"/>
      <c r="C248" s="62"/>
      <c r="D248" s="62"/>
      <c r="E248" s="62"/>
      <c r="F248" s="62"/>
      <c r="G248" s="62"/>
      <c r="H248" s="62"/>
      <c r="I248" s="62"/>
    </row>
    <row r="249" spans="1:9" ht="15.75" thickTop="1" x14ac:dyDescent="0.25">
      <c r="A249" s="60"/>
      <c r="B249" s="60"/>
      <c r="C249" s="60"/>
      <c r="D249" s="65"/>
      <c r="E249" s="65"/>
      <c r="F249" s="65"/>
      <c r="G249" s="60"/>
      <c r="H249" s="60"/>
      <c r="I249" s="60"/>
    </row>
    <row r="250" spans="1:9" x14ac:dyDescent="0.25">
      <c r="A250" s="60"/>
      <c r="B250" s="60"/>
      <c r="C250" s="60"/>
      <c r="D250" s="65"/>
      <c r="E250" s="65"/>
      <c r="F250" s="65"/>
      <c r="G250" s="60"/>
      <c r="H250" s="60"/>
      <c r="I250" s="60"/>
    </row>
    <row r="251" spans="1:9" x14ac:dyDescent="0.25">
      <c r="A251" s="60"/>
      <c r="B251" s="60"/>
      <c r="C251" s="60"/>
      <c r="D251" s="65"/>
      <c r="E251" s="65"/>
      <c r="F251" s="65"/>
      <c r="G251" s="60"/>
      <c r="H251" s="60"/>
      <c r="I251" s="60"/>
    </row>
    <row r="252" spans="1:9" x14ac:dyDescent="0.25">
      <c r="A252" s="60"/>
      <c r="B252" s="60"/>
      <c r="C252" s="60"/>
      <c r="D252" s="65"/>
      <c r="E252" s="65"/>
      <c r="F252" s="65"/>
      <c r="G252" s="60"/>
      <c r="H252" s="60"/>
      <c r="I252" s="60"/>
    </row>
    <row r="253" spans="1:9" x14ac:dyDescent="0.25">
      <c r="A253" s="60"/>
      <c r="B253" s="60"/>
      <c r="C253" s="60"/>
      <c r="D253" s="65"/>
      <c r="E253" s="65"/>
      <c r="F253" s="65"/>
      <c r="G253" s="60"/>
      <c r="H253" s="60"/>
      <c r="I253" s="60"/>
    </row>
    <row r="254" spans="1:9" x14ac:dyDescent="0.25">
      <c r="A254" s="60"/>
      <c r="B254" s="60"/>
      <c r="C254" s="60"/>
      <c r="D254" s="65"/>
      <c r="E254" s="65"/>
      <c r="F254" s="65"/>
      <c r="G254" s="60"/>
      <c r="H254" s="60"/>
      <c r="I254" s="60"/>
    </row>
    <row r="255" spans="1:9" x14ac:dyDescent="0.25">
      <c r="A255" s="60"/>
      <c r="B255" s="60"/>
      <c r="C255" s="60"/>
      <c r="D255" s="65"/>
      <c r="E255" s="65"/>
      <c r="F255" s="65"/>
      <c r="G255" s="60"/>
      <c r="H255" s="60"/>
      <c r="I255" s="60"/>
    </row>
    <row r="256" spans="1:9" x14ac:dyDescent="0.25">
      <c r="A256" s="60"/>
      <c r="B256" s="60"/>
      <c r="C256" s="60"/>
      <c r="D256" s="65"/>
      <c r="E256" s="65"/>
      <c r="F256" s="65"/>
      <c r="G256" s="60"/>
      <c r="H256" s="60"/>
      <c r="I256" s="60"/>
    </row>
    <row r="257" spans="1:9" x14ac:dyDescent="0.25">
      <c r="A257" s="60"/>
      <c r="B257" s="60"/>
      <c r="C257" s="60"/>
      <c r="D257" s="65"/>
      <c r="E257" s="65"/>
      <c r="F257" s="65"/>
      <c r="G257" s="60"/>
      <c r="H257" s="60"/>
      <c r="I257" s="60"/>
    </row>
    <row r="258" spans="1:9" x14ac:dyDescent="0.25">
      <c r="A258" s="60"/>
      <c r="B258" s="60"/>
      <c r="C258" s="60"/>
      <c r="D258" s="65"/>
      <c r="E258" s="65"/>
      <c r="F258" s="65"/>
      <c r="G258" s="60"/>
      <c r="H258" s="60"/>
      <c r="I258" s="60"/>
    </row>
    <row r="259" spans="1:9" x14ac:dyDescent="0.25">
      <c r="A259" s="60"/>
      <c r="B259" s="60"/>
      <c r="C259" s="60"/>
      <c r="D259" s="65"/>
      <c r="E259" s="65"/>
      <c r="F259" s="65"/>
      <c r="G259" s="60"/>
      <c r="H259" s="60"/>
      <c r="I259" s="60"/>
    </row>
    <row r="260" spans="1:9" x14ac:dyDescent="0.25">
      <c r="A260" s="60"/>
      <c r="B260" s="60"/>
      <c r="C260" s="60"/>
      <c r="D260" s="65"/>
      <c r="E260" s="65"/>
      <c r="F260" s="65"/>
      <c r="G260" s="60"/>
      <c r="H260" s="60"/>
      <c r="I260" s="60"/>
    </row>
    <row r="261" spans="1:9" x14ac:dyDescent="0.25">
      <c r="A261" s="60"/>
      <c r="B261" s="60"/>
      <c r="C261" s="60"/>
      <c r="D261" s="65"/>
      <c r="E261" s="65"/>
      <c r="F261" s="65"/>
      <c r="G261" s="60"/>
      <c r="H261" s="60"/>
      <c r="I261" s="60"/>
    </row>
    <row r="262" spans="1:9" x14ac:dyDescent="0.25">
      <c r="A262" s="60"/>
      <c r="B262" s="60"/>
      <c r="C262" s="60"/>
      <c r="D262" s="65"/>
      <c r="E262" s="65"/>
      <c r="F262" s="65"/>
      <c r="G262" s="60"/>
      <c r="H262" s="60"/>
      <c r="I262" s="60"/>
    </row>
    <row r="263" spans="1:9" x14ac:dyDescent="0.25">
      <c r="A263" s="60"/>
      <c r="B263" s="60"/>
      <c r="C263" s="60"/>
      <c r="D263" s="65"/>
      <c r="E263" s="65"/>
      <c r="F263" s="65"/>
      <c r="G263" s="60"/>
      <c r="H263" s="60"/>
      <c r="I263" s="60"/>
    </row>
    <row r="264" spans="1:9" x14ac:dyDescent="0.25">
      <c r="A264" s="60"/>
      <c r="B264" s="60"/>
      <c r="C264" s="60"/>
      <c r="D264" s="65"/>
      <c r="E264" s="65"/>
      <c r="F264" s="65"/>
      <c r="G264" s="60"/>
      <c r="H264" s="60"/>
      <c r="I264" s="60"/>
    </row>
    <row r="265" spans="1:9" x14ac:dyDescent="0.25">
      <c r="A265" s="60"/>
      <c r="B265" s="60"/>
      <c r="C265" s="60"/>
      <c r="D265" s="65"/>
      <c r="E265" s="65"/>
      <c r="F265" s="65"/>
      <c r="G265" s="60"/>
      <c r="H265" s="60"/>
      <c r="I265" s="60"/>
    </row>
    <row r="266" spans="1:9" x14ac:dyDescent="0.25">
      <c r="A266" s="60"/>
      <c r="B266" s="60"/>
      <c r="C266" s="60"/>
      <c r="D266" s="65"/>
      <c r="E266" s="65"/>
      <c r="F266" s="65"/>
      <c r="G266" s="60"/>
      <c r="H266" s="60"/>
      <c r="I266" s="60"/>
    </row>
    <row r="267" spans="1:9" x14ac:dyDescent="0.25">
      <c r="A267" s="60"/>
      <c r="B267" s="60"/>
      <c r="C267" s="60"/>
      <c r="D267" s="65"/>
      <c r="E267" s="65"/>
      <c r="F267" s="65"/>
      <c r="G267" s="60"/>
      <c r="H267" s="60"/>
      <c r="I267" s="60"/>
    </row>
    <row r="268" spans="1:9" x14ac:dyDescent="0.25">
      <c r="A268" s="60"/>
      <c r="B268" s="60"/>
      <c r="C268" s="60"/>
      <c r="D268" s="65"/>
      <c r="E268" s="65"/>
      <c r="F268" s="65"/>
      <c r="G268" s="60"/>
      <c r="H268" s="60"/>
      <c r="I268" s="60"/>
    </row>
    <row r="269" spans="1:9" x14ac:dyDescent="0.25">
      <c r="A269" s="60"/>
      <c r="B269" s="60"/>
      <c r="C269" s="60"/>
      <c r="D269" s="65"/>
      <c r="E269" s="65"/>
      <c r="F269" s="65"/>
      <c r="G269" s="60"/>
      <c r="H269" s="60"/>
      <c r="I269" s="60"/>
    </row>
    <row r="270" spans="1:9" x14ac:dyDescent="0.25">
      <c r="A270" s="60"/>
      <c r="B270" s="60"/>
      <c r="C270" s="60"/>
      <c r="D270" s="65"/>
      <c r="E270" s="65"/>
      <c r="F270" s="65"/>
      <c r="G270" s="60"/>
      <c r="H270" s="60"/>
      <c r="I270" s="60"/>
    </row>
    <row r="271" spans="1:9" x14ac:dyDescent="0.25">
      <c r="A271" s="60"/>
      <c r="B271" s="60"/>
      <c r="C271" s="60"/>
      <c r="D271" s="65"/>
      <c r="E271" s="65"/>
      <c r="F271" s="65"/>
      <c r="G271" s="60"/>
      <c r="H271" s="60"/>
      <c r="I271" s="60"/>
    </row>
    <row r="272" spans="1:9" x14ac:dyDescent="0.25">
      <c r="A272" s="60"/>
      <c r="B272" s="60"/>
      <c r="C272" s="60"/>
      <c r="D272" s="65"/>
      <c r="E272" s="65"/>
      <c r="F272" s="65"/>
      <c r="G272" s="60"/>
      <c r="H272" s="60"/>
      <c r="I272" s="60"/>
    </row>
    <row r="273" spans="1:9" x14ac:dyDescent="0.25">
      <c r="A273" s="60"/>
      <c r="B273" s="60"/>
      <c r="C273" s="60"/>
      <c r="D273" s="65"/>
      <c r="E273" s="65"/>
      <c r="F273" s="65"/>
      <c r="G273" s="60"/>
      <c r="H273" s="60"/>
      <c r="I273" s="60"/>
    </row>
    <row r="274" spans="1:9" x14ac:dyDescent="0.25">
      <c r="A274" s="60"/>
      <c r="B274" s="60"/>
      <c r="C274" s="60"/>
      <c r="D274" s="65"/>
      <c r="E274" s="65"/>
      <c r="F274" s="65"/>
      <c r="G274" s="60"/>
      <c r="H274" s="60"/>
      <c r="I274" s="60"/>
    </row>
    <row r="275" spans="1:9" x14ac:dyDescent="0.25">
      <c r="A275" s="60"/>
      <c r="B275" s="60"/>
      <c r="C275" s="60"/>
      <c r="D275" s="65"/>
      <c r="E275" s="65"/>
      <c r="F275" s="65"/>
      <c r="G275" s="60"/>
      <c r="H275" s="60"/>
      <c r="I275" s="60"/>
    </row>
    <row r="276" spans="1:9" x14ac:dyDescent="0.25">
      <c r="A276" s="60"/>
      <c r="B276" s="60"/>
      <c r="C276" s="60"/>
      <c r="D276" s="65"/>
      <c r="E276" s="65"/>
      <c r="F276" s="65"/>
      <c r="G276" s="60"/>
      <c r="H276" s="60"/>
      <c r="I276" s="60"/>
    </row>
    <row r="277" spans="1:9" x14ac:dyDescent="0.25">
      <c r="A277" s="60"/>
      <c r="B277" s="60"/>
      <c r="C277" s="60"/>
      <c r="D277" s="65"/>
      <c r="E277" s="65"/>
      <c r="F277" s="65"/>
      <c r="G277" s="60"/>
      <c r="H277" s="60"/>
      <c r="I277" s="60"/>
    </row>
    <row r="278" spans="1:9" x14ac:dyDescent="0.25">
      <c r="A278" s="60"/>
      <c r="B278" s="60"/>
      <c r="C278" s="60"/>
      <c r="D278" s="65"/>
      <c r="E278" s="65"/>
      <c r="F278" s="65"/>
      <c r="G278" s="60"/>
      <c r="H278" s="60"/>
      <c r="I278" s="60"/>
    </row>
    <row r="279" spans="1:9" s="8" customFormat="1" x14ac:dyDescent="0.25">
      <c r="A279" s="69"/>
      <c r="B279" s="69"/>
      <c r="C279" s="60"/>
      <c r="D279" s="69"/>
      <c r="E279" s="69"/>
      <c r="F279" s="69"/>
      <c r="G279" s="69"/>
      <c r="H279" s="69"/>
      <c r="I279" s="69"/>
    </row>
    <row r="280" spans="1:9" s="8" customFormat="1" x14ac:dyDescent="0.25">
      <c r="A280" s="69"/>
      <c r="B280" s="69"/>
      <c r="C280" s="60"/>
      <c r="D280" s="69"/>
      <c r="E280" s="69"/>
      <c r="F280" s="69"/>
      <c r="G280" s="69"/>
      <c r="H280" s="69"/>
      <c r="I280" s="69"/>
    </row>
    <row r="281" spans="1:9" s="8" customFormat="1" x14ac:dyDescent="0.25">
      <c r="A281" s="69"/>
      <c r="B281" s="69"/>
      <c r="C281" s="60"/>
      <c r="D281" s="69"/>
      <c r="E281" s="69"/>
      <c r="F281" s="69"/>
      <c r="G281" s="69"/>
      <c r="H281" s="69"/>
      <c r="I281" s="69"/>
    </row>
    <row r="282" spans="1:9" s="8" customFormat="1" x14ac:dyDescent="0.25">
      <c r="A282" s="69"/>
      <c r="B282" s="69"/>
      <c r="C282" s="60"/>
      <c r="D282" s="69"/>
      <c r="E282" s="69"/>
      <c r="F282" s="69"/>
      <c r="G282" s="69"/>
      <c r="H282" s="69"/>
      <c r="I282" s="69"/>
    </row>
    <row r="283" spans="1:9" s="16" customFormat="1" ht="15.75" thickBot="1" x14ac:dyDescent="0.3">
      <c r="A283" s="70"/>
      <c r="B283" s="70"/>
      <c r="C283" s="68"/>
      <c r="D283" s="70"/>
      <c r="E283" s="70"/>
      <c r="F283" s="70"/>
      <c r="G283" s="70"/>
      <c r="H283" s="70"/>
      <c r="I283" s="70"/>
    </row>
    <row r="284" spans="1:9" ht="15.75" thickTop="1" x14ac:dyDescent="0.25">
      <c r="A284" s="60"/>
      <c r="B284" s="60"/>
      <c r="C284" s="60"/>
      <c r="D284" s="65"/>
      <c r="E284" s="65"/>
      <c r="F284" s="60"/>
      <c r="G284" s="60"/>
      <c r="H284" s="60"/>
      <c r="I284" s="60"/>
    </row>
    <row r="285" spans="1:9" x14ac:dyDescent="0.25">
      <c r="A285" s="60"/>
      <c r="B285" s="60"/>
      <c r="C285" s="60"/>
      <c r="D285" s="65"/>
      <c r="E285" s="65"/>
      <c r="F285" s="60"/>
      <c r="G285" s="60"/>
      <c r="H285" s="60"/>
      <c r="I285" s="60"/>
    </row>
    <row r="286" spans="1:9" x14ac:dyDescent="0.25">
      <c r="A286" s="60"/>
      <c r="B286" s="60"/>
      <c r="C286" s="60"/>
      <c r="D286" s="65"/>
      <c r="E286" s="65"/>
      <c r="F286" s="60"/>
      <c r="G286" s="60"/>
      <c r="H286" s="60"/>
      <c r="I286" s="60"/>
    </row>
    <row r="287" spans="1:9" x14ac:dyDescent="0.25">
      <c r="A287" s="60"/>
      <c r="B287" s="60"/>
      <c r="C287" s="60"/>
      <c r="D287" s="65"/>
      <c r="E287" s="65"/>
      <c r="F287" s="60"/>
      <c r="G287" s="60"/>
      <c r="H287" s="60"/>
      <c r="I287" s="60"/>
    </row>
    <row r="288" spans="1:9" x14ac:dyDescent="0.25">
      <c r="A288" s="60"/>
      <c r="B288" s="60"/>
      <c r="C288" s="60"/>
      <c r="D288" s="65"/>
      <c r="E288" s="65"/>
      <c r="F288" s="60"/>
      <c r="G288" s="60"/>
      <c r="H288" s="60"/>
      <c r="I288" s="60"/>
    </row>
    <row r="289" spans="1:9" x14ac:dyDescent="0.25">
      <c r="A289" s="60"/>
      <c r="B289" s="60"/>
      <c r="C289" s="60"/>
      <c r="D289" s="65"/>
      <c r="E289" s="65"/>
      <c r="F289" s="60"/>
      <c r="G289" s="60"/>
      <c r="H289" s="60"/>
      <c r="I289" s="60"/>
    </row>
    <row r="290" spans="1:9" x14ac:dyDescent="0.25">
      <c r="A290" s="60"/>
      <c r="B290" s="60"/>
      <c r="C290" s="60"/>
      <c r="D290" s="65"/>
      <c r="E290" s="65"/>
      <c r="F290" s="60"/>
      <c r="G290" s="60"/>
      <c r="H290" s="60"/>
      <c r="I290" s="60"/>
    </row>
    <row r="291" spans="1:9" x14ac:dyDescent="0.25">
      <c r="A291" s="60"/>
      <c r="B291" s="60"/>
      <c r="C291" s="60"/>
      <c r="D291" s="65"/>
      <c r="E291" s="65"/>
      <c r="F291" s="60"/>
      <c r="G291" s="60"/>
      <c r="H291" s="60"/>
      <c r="I291" s="60"/>
    </row>
    <row r="292" spans="1:9" x14ac:dyDescent="0.25">
      <c r="A292" s="60"/>
      <c r="B292" s="60"/>
      <c r="C292" s="60"/>
      <c r="D292" s="65"/>
      <c r="E292" s="65"/>
      <c r="F292" s="60"/>
      <c r="G292" s="60"/>
      <c r="H292" s="60"/>
      <c r="I292" s="60"/>
    </row>
    <row r="293" spans="1:9" x14ac:dyDescent="0.25">
      <c r="A293" s="60"/>
      <c r="B293" s="60"/>
      <c r="C293" s="60"/>
      <c r="D293" s="65"/>
      <c r="E293" s="65"/>
      <c r="F293" s="60"/>
      <c r="G293" s="60"/>
      <c r="H293" s="60"/>
      <c r="I293" s="60"/>
    </row>
    <row r="294" spans="1:9" x14ac:dyDescent="0.25">
      <c r="A294" s="60"/>
      <c r="B294" s="60"/>
      <c r="C294" s="60"/>
      <c r="D294" s="65"/>
      <c r="E294" s="65"/>
      <c r="F294" s="60"/>
      <c r="G294" s="60"/>
      <c r="H294" s="60"/>
      <c r="I294" s="60"/>
    </row>
    <row r="295" spans="1:9" x14ac:dyDescent="0.25">
      <c r="A295" s="60"/>
      <c r="B295" s="60"/>
      <c r="C295" s="60"/>
      <c r="D295" s="65"/>
      <c r="E295" s="65"/>
      <c r="F295" s="60"/>
      <c r="G295" s="60"/>
      <c r="H295" s="60"/>
      <c r="I295" s="60"/>
    </row>
    <row r="296" spans="1:9" x14ac:dyDescent="0.25">
      <c r="A296" s="60"/>
      <c r="B296" s="60"/>
      <c r="C296" s="60"/>
      <c r="D296" s="65"/>
      <c r="E296" s="65"/>
      <c r="F296" s="60"/>
      <c r="G296" s="60"/>
      <c r="H296" s="60"/>
      <c r="I296" s="60"/>
    </row>
    <row r="297" spans="1:9" x14ac:dyDescent="0.25">
      <c r="A297" s="60"/>
      <c r="B297" s="60"/>
      <c r="C297" s="60"/>
      <c r="D297" s="65"/>
      <c r="E297" s="65"/>
      <c r="F297" s="60"/>
      <c r="G297" s="60"/>
      <c r="H297" s="60"/>
      <c r="I297" s="60"/>
    </row>
    <row r="298" spans="1:9" x14ac:dyDescent="0.25">
      <c r="A298" s="60"/>
      <c r="B298" s="60"/>
      <c r="C298" s="60"/>
      <c r="D298" s="65"/>
      <c r="E298" s="65"/>
      <c r="F298" s="60"/>
      <c r="G298" s="60"/>
      <c r="H298" s="60"/>
      <c r="I298" s="60"/>
    </row>
    <row r="299" spans="1:9" x14ac:dyDescent="0.25">
      <c r="A299" s="60"/>
      <c r="B299" s="60"/>
      <c r="C299" s="60"/>
      <c r="D299" s="65"/>
      <c r="E299" s="65"/>
      <c r="F299" s="60"/>
      <c r="G299" s="60"/>
      <c r="H299" s="60"/>
      <c r="I299" s="60"/>
    </row>
    <row r="300" spans="1:9" x14ac:dyDescent="0.25">
      <c r="A300" s="60"/>
      <c r="B300" s="60"/>
      <c r="C300" s="60"/>
      <c r="D300" s="65"/>
      <c r="E300" s="65"/>
      <c r="F300" s="60"/>
      <c r="G300" s="60"/>
      <c r="H300" s="60"/>
      <c r="I300" s="60"/>
    </row>
    <row r="301" spans="1:9" x14ac:dyDescent="0.25">
      <c r="A301" s="60"/>
      <c r="B301" s="60"/>
      <c r="C301" s="60"/>
      <c r="D301" s="65"/>
      <c r="E301" s="65"/>
      <c r="F301" s="60"/>
      <c r="G301" s="60"/>
      <c r="H301" s="60"/>
      <c r="I301" s="60"/>
    </row>
    <row r="302" spans="1:9" x14ac:dyDescent="0.25">
      <c r="A302" s="60"/>
      <c r="B302" s="60"/>
      <c r="C302" s="60"/>
      <c r="D302" s="65"/>
      <c r="E302" s="65"/>
      <c r="F302" s="60"/>
      <c r="G302" s="60"/>
      <c r="H302" s="60"/>
      <c r="I302" s="60"/>
    </row>
    <row r="303" spans="1:9" x14ac:dyDescent="0.25">
      <c r="A303" s="60"/>
      <c r="B303" s="60"/>
      <c r="C303" s="60"/>
      <c r="D303" s="65"/>
      <c r="E303" s="65"/>
      <c r="F303" s="60"/>
      <c r="G303" s="60"/>
      <c r="H303" s="60"/>
      <c r="I303" s="60"/>
    </row>
    <row r="304" spans="1:9" x14ac:dyDescent="0.25">
      <c r="A304" s="60"/>
      <c r="B304" s="60"/>
      <c r="C304" s="60"/>
      <c r="D304" s="65"/>
      <c r="E304" s="65"/>
      <c r="F304" s="60"/>
      <c r="G304" s="60"/>
      <c r="H304" s="60"/>
      <c r="I304" s="60"/>
    </row>
    <row r="305" spans="1:9" x14ac:dyDescent="0.25">
      <c r="A305" s="60"/>
      <c r="B305" s="60"/>
      <c r="C305" s="60"/>
      <c r="D305" s="65"/>
      <c r="E305" s="65"/>
      <c r="F305" s="60"/>
      <c r="G305" s="60"/>
      <c r="H305" s="60"/>
      <c r="I305" s="60"/>
    </row>
    <row r="306" spans="1:9" x14ac:dyDescent="0.25">
      <c r="A306" s="60"/>
      <c r="B306" s="60"/>
      <c r="C306" s="60"/>
      <c r="D306" s="65"/>
      <c r="E306" s="65"/>
      <c r="F306" s="60"/>
      <c r="G306" s="60"/>
      <c r="H306" s="60"/>
      <c r="I306" s="60"/>
    </row>
    <row r="307" spans="1:9" x14ac:dyDescent="0.25">
      <c r="A307" s="60"/>
      <c r="B307" s="60"/>
      <c r="C307" s="60"/>
      <c r="D307" s="65"/>
      <c r="E307" s="65"/>
      <c r="F307" s="60"/>
      <c r="G307" s="60"/>
      <c r="H307" s="60"/>
      <c r="I307" s="60"/>
    </row>
    <row r="308" spans="1:9" x14ac:dyDescent="0.25">
      <c r="A308" s="60"/>
      <c r="B308" s="60"/>
      <c r="C308" s="60"/>
      <c r="D308" s="65"/>
      <c r="E308" s="65"/>
      <c r="F308" s="60"/>
      <c r="G308" s="60"/>
      <c r="H308" s="60"/>
      <c r="I308" s="60"/>
    </row>
    <row r="309" spans="1:9" x14ac:dyDescent="0.25">
      <c r="A309" s="60"/>
      <c r="B309" s="60"/>
      <c r="C309" s="60"/>
      <c r="D309" s="65"/>
      <c r="E309" s="65"/>
      <c r="F309" s="60"/>
      <c r="G309" s="60"/>
      <c r="H309" s="60"/>
      <c r="I309" s="60"/>
    </row>
    <row r="310" spans="1:9" x14ac:dyDescent="0.25">
      <c r="A310" s="60"/>
      <c r="B310" s="60"/>
      <c r="C310" s="60"/>
      <c r="D310" s="65"/>
      <c r="E310" s="65"/>
      <c r="F310" s="60"/>
      <c r="G310" s="60"/>
      <c r="H310" s="60"/>
      <c r="I310" s="60"/>
    </row>
    <row r="311" spans="1:9" x14ac:dyDescent="0.25">
      <c r="A311" s="60"/>
      <c r="B311" s="60"/>
      <c r="C311" s="60"/>
      <c r="D311" s="65"/>
      <c r="E311" s="65"/>
      <c r="F311" s="60"/>
      <c r="G311" s="60"/>
      <c r="H311" s="60"/>
      <c r="I311" s="60"/>
    </row>
    <row r="312" spans="1:9" x14ac:dyDescent="0.25">
      <c r="A312" s="60"/>
      <c r="B312" s="60"/>
      <c r="C312" s="60"/>
      <c r="D312" s="65"/>
      <c r="E312" s="65"/>
      <c r="F312" s="60"/>
      <c r="G312" s="60"/>
      <c r="H312" s="60"/>
      <c r="I312" s="60"/>
    </row>
    <row r="313" spans="1:9" x14ac:dyDescent="0.25">
      <c r="A313" s="60"/>
      <c r="B313" s="60"/>
      <c r="C313" s="60"/>
      <c r="D313" s="65"/>
      <c r="E313" s="65"/>
      <c r="F313" s="60"/>
      <c r="G313" s="60"/>
      <c r="H313" s="60"/>
      <c r="I313" s="60"/>
    </row>
    <row r="314" spans="1:9" s="8" customFormat="1" x14ac:dyDescent="0.25">
      <c r="A314" s="69"/>
      <c r="B314" s="69"/>
      <c r="C314" s="60"/>
      <c r="D314" s="69"/>
      <c r="E314" s="69"/>
      <c r="F314" s="69"/>
      <c r="G314" s="69"/>
      <c r="H314" s="69"/>
      <c r="I314" s="69"/>
    </row>
    <row r="315" spans="1:9" s="8" customFormat="1" x14ac:dyDescent="0.25">
      <c r="A315" s="69"/>
      <c r="B315" s="69"/>
      <c r="C315" s="60"/>
      <c r="D315" s="69"/>
      <c r="E315" s="69"/>
      <c r="F315" s="69"/>
      <c r="G315" s="69"/>
      <c r="H315" s="69"/>
      <c r="I315" s="69"/>
    </row>
    <row r="316" spans="1:9" s="8" customFormat="1" x14ac:dyDescent="0.25">
      <c r="A316" s="69"/>
      <c r="B316" s="69"/>
      <c r="C316" s="60"/>
      <c r="D316" s="69"/>
      <c r="E316" s="69"/>
      <c r="F316" s="69"/>
      <c r="G316" s="69"/>
      <c r="H316" s="69"/>
      <c r="I316" s="69"/>
    </row>
    <row r="317" spans="1:9" s="8" customFormat="1" x14ac:dyDescent="0.25">
      <c r="A317" s="69"/>
      <c r="B317" s="69"/>
      <c r="C317" s="60"/>
      <c r="D317" s="69"/>
      <c r="E317" s="69"/>
      <c r="F317" s="69"/>
      <c r="G317" s="69"/>
      <c r="H317" s="69"/>
      <c r="I317" s="69"/>
    </row>
    <row r="318" spans="1:9" s="8" customFormat="1" x14ac:dyDescent="0.25">
      <c r="A318" s="69"/>
      <c r="B318" s="69"/>
      <c r="C318" s="71"/>
      <c r="D318" s="69"/>
      <c r="E318" s="69"/>
      <c r="F318" s="69"/>
      <c r="G318" s="69"/>
      <c r="H318" s="69"/>
      <c r="I318" s="69"/>
    </row>
    <row r="319" spans="1:9" x14ac:dyDescent="0.25">
      <c r="A319" s="60"/>
      <c r="B319" s="60"/>
      <c r="C319" s="60"/>
      <c r="D319" s="60"/>
      <c r="E319" s="60"/>
      <c r="F319" s="60"/>
      <c r="G319" s="60"/>
      <c r="H319" s="60"/>
      <c r="I319" s="60"/>
    </row>
    <row r="320" spans="1:9" x14ac:dyDescent="0.25">
      <c r="A320" s="60"/>
      <c r="B320" s="60"/>
      <c r="C320" s="60"/>
      <c r="D320" s="60"/>
      <c r="E320" s="60"/>
      <c r="F320" s="60"/>
      <c r="G320" s="60"/>
      <c r="H320" s="60"/>
      <c r="I320" s="60"/>
    </row>
    <row r="321" spans="1:9" x14ac:dyDescent="0.25">
      <c r="A321" s="69"/>
      <c r="B321" s="60"/>
      <c r="C321" s="60"/>
      <c r="D321" s="65"/>
      <c r="E321" s="65"/>
      <c r="F321" s="65"/>
      <c r="G321" s="60"/>
      <c r="H321" s="60"/>
      <c r="I321" s="60"/>
    </row>
    <row r="322" spans="1:9" x14ac:dyDescent="0.25">
      <c r="A322" s="69"/>
      <c r="B322" s="60"/>
      <c r="C322" s="60"/>
      <c r="D322" s="65"/>
      <c r="E322" s="65"/>
      <c r="F322" s="72"/>
      <c r="G322" s="60"/>
      <c r="H322" s="60"/>
      <c r="I322" s="60"/>
    </row>
    <row r="323" spans="1:9" x14ac:dyDescent="0.25">
      <c r="A323" s="69"/>
      <c r="B323" s="60"/>
      <c r="C323" s="60"/>
      <c r="D323" s="65"/>
      <c r="E323" s="65"/>
      <c r="F323" s="73"/>
      <c r="G323" s="73"/>
      <c r="H323" s="60"/>
      <c r="I323" s="60"/>
    </row>
    <row r="324" spans="1:9" x14ac:dyDescent="0.25">
      <c r="A324" s="69"/>
      <c r="B324" s="60"/>
      <c r="C324" s="60"/>
      <c r="D324" s="65"/>
      <c r="E324" s="65"/>
      <c r="F324" s="73"/>
      <c r="G324" s="73"/>
      <c r="H324" s="60"/>
      <c r="I324" s="60"/>
    </row>
    <row r="325" spans="1:9" x14ac:dyDescent="0.25">
      <c r="A325" s="69"/>
      <c r="B325" s="60"/>
      <c r="C325" s="60"/>
      <c r="D325" s="65"/>
      <c r="E325" s="65"/>
      <c r="F325" s="73"/>
      <c r="G325" s="73"/>
      <c r="H325" s="60"/>
      <c r="I325" s="60"/>
    </row>
    <row r="326" spans="1:9" x14ac:dyDescent="0.25">
      <c r="A326" s="69"/>
      <c r="B326" s="60"/>
      <c r="C326" s="60"/>
      <c r="D326" s="65"/>
      <c r="E326" s="65"/>
      <c r="F326" s="73"/>
      <c r="G326" s="73"/>
      <c r="H326" s="60"/>
      <c r="I326" s="60"/>
    </row>
    <row r="327" spans="1:9" x14ac:dyDescent="0.25">
      <c r="A327" s="69"/>
      <c r="B327" s="60"/>
      <c r="C327" s="60"/>
      <c r="D327" s="65"/>
      <c r="E327" s="65"/>
      <c r="F327" s="73"/>
      <c r="G327" s="73"/>
      <c r="H327" s="60"/>
      <c r="I327" s="60"/>
    </row>
    <row r="328" spans="1:9" x14ac:dyDescent="0.25">
      <c r="A328" s="69"/>
      <c r="B328" s="60"/>
      <c r="C328" s="60"/>
      <c r="D328" s="65"/>
      <c r="E328" s="65"/>
      <c r="F328" s="73"/>
      <c r="G328" s="73"/>
      <c r="H328" s="60"/>
      <c r="I328" s="60"/>
    </row>
    <row r="329" spans="1:9" x14ac:dyDescent="0.25">
      <c r="A329" s="69"/>
      <c r="B329" s="60"/>
      <c r="C329" s="60"/>
      <c r="D329" s="65"/>
      <c r="E329" s="65"/>
      <c r="F329" s="73"/>
      <c r="G329" s="73"/>
      <c r="H329" s="60"/>
      <c r="I329" s="60"/>
    </row>
    <row r="330" spans="1:9" x14ac:dyDescent="0.25">
      <c r="A330" s="69"/>
      <c r="B330" s="60"/>
      <c r="C330" s="60"/>
      <c r="D330" s="65"/>
      <c r="E330" s="65"/>
      <c r="F330" s="73"/>
      <c r="G330" s="73"/>
      <c r="H330" s="60"/>
      <c r="I330" s="60"/>
    </row>
    <row r="331" spans="1:9" x14ac:dyDescent="0.25">
      <c r="A331" s="69"/>
      <c r="B331" s="60"/>
      <c r="C331" s="60"/>
      <c r="D331" s="65"/>
      <c r="E331" s="65"/>
      <c r="F331" s="73"/>
      <c r="G331" s="73"/>
      <c r="H331" s="60"/>
      <c r="I331" s="60"/>
    </row>
    <row r="332" spans="1:9" x14ac:dyDescent="0.25">
      <c r="A332" s="69"/>
      <c r="B332" s="60"/>
      <c r="C332" s="60"/>
      <c r="D332" s="65"/>
      <c r="E332" s="65"/>
      <c r="F332" s="73"/>
      <c r="G332" s="73"/>
      <c r="H332" s="60"/>
      <c r="I332" s="60"/>
    </row>
    <row r="333" spans="1:9" x14ac:dyDescent="0.25">
      <c r="A333" s="69"/>
      <c r="B333" s="60"/>
      <c r="C333" s="60"/>
      <c r="D333" s="65"/>
      <c r="E333" s="65"/>
      <c r="F333" s="73"/>
      <c r="G333" s="73"/>
      <c r="H333" s="60"/>
      <c r="I333" s="60"/>
    </row>
    <row r="334" spans="1:9" x14ac:dyDescent="0.25">
      <c r="A334" s="69"/>
      <c r="B334" s="60"/>
      <c r="C334" s="60"/>
      <c r="D334" s="65"/>
      <c r="E334" s="65"/>
      <c r="F334" s="73"/>
      <c r="G334" s="73"/>
      <c r="H334" s="60"/>
      <c r="I334" s="60"/>
    </row>
    <row r="335" spans="1:9" x14ac:dyDescent="0.25">
      <c r="A335" s="69"/>
      <c r="B335" s="60"/>
      <c r="C335" s="60"/>
      <c r="D335" s="65"/>
      <c r="E335" s="65"/>
      <c r="F335" s="73"/>
      <c r="G335" s="73"/>
      <c r="H335" s="60"/>
      <c r="I335" s="60"/>
    </row>
    <row r="336" spans="1:9" x14ac:dyDescent="0.25">
      <c r="A336" s="69"/>
      <c r="B336" s="60"/>
      <c r="C336" s="60"/>
      <c r="D336" s="65"/>
      <c r="E336" s="65"/>
      <c r="F336" s="73"/>
      <c r="G336" s="73"/>
      <c r="H336" s="60"/>
      <c r="I336" s="60"/>
    </row>
    <row r="337" spans="4:5" x14ac:dyDescent="0.25">
      <c r="D337" s="13"/>
      <c r="E337" s="13"/>
    </row>
    <row r="338" spans="4:5" x14ac:dyDescent="0.25">
      <c r="D338" s="13"/>
      <c r="E338" s="13"/>
    </row>
    <row r="339" spans="4:5" x14ac:dyDescent="0.25">
      <c r="D339" s="13"/>
      <c r="E339" s="13"/>
    </row>
    <row r="340" spans="4:5" x14ac:dyDescent="0.25">
      <c r="D340" s="13"/>
      <c r="E340" s="13"/>
    </row>
    <row r="341" spans="4:5" x14ac:dyDescent="0.25">
      <c r="D341" s="13"/>
      <c r="E341" s="13"/>
    </row>
    <row r="342" spans="4:5" x14ac:dyDescent="0.25">
      <c r="D342" s="13"/>
      <c r="E342" s="13"/>
    </row>
    <row r="343" spans="4:5" x14ac:dyDescent="0.25">
      <c r="D343" s="13"/>
      <c r="E343" s="13"/>
    </row>
    <row r="344" spans="4:5" x14ac:dyDescent="0.25">
      <c r="D344" s="13"/>
      <c r="E344" s="13"/>
    </row>
    <row r="345" spans="4:5" x14ac:dyDescent="0.25">
      <c r="D345" s="13"/>
      <c r="E345" s="13"/>
    </row>
    <row r="346" spans="4:5" x14ac:dyDescent="0.25">
      <c r="D346" s="13"/>
      <c r="E346" s="13"/>
    </row>
    <row r="347" spans="4:5" x14ac:dyDescent="0.25">
      <c r="D347" s="13"/>
      <c r="E347" s="13"/>
    </row>
    <row r="348" spans="4:5" x14ac:dyDescent="0.25">
      <c r="D348" s="13"/>
      <c r="E348" s="13"/>
    </row>
    <row r="349" spans="4:5" x14ac:dyDescent="0.25">
      <c r="D349" s="13"/>
      <c r="E349" s="13"/>
    </row>
    <row r="350" spans="4:5" x14ac:dyDescent="0.25">
      <c r="D350" s="13"/>
      <c r="E350" s="13"/>
    </row>
    <row r="351" spans="4:5" x14ac:dyDescent="0.25">
      <c r="D351" s="13"/>
      <c r="E351" s="13"/>
    </row>
    <row r="352" spans="4:5" x14ac:dyDescent="0.25">
      <c r="D352" s="13"/>
      <c r="E352" s="13"/>
    </row>
    <row r="353" spans="3:5" x14ac:dyDescent="0.25">
      <c r="D353" s="13"/>
      <c r="E353" s="13"/>
    </row>
    <row r="354" spans="3:5" x14ac:dyDescent="0.25">
      <c r="D354" s="13"/>
      <c r="E354" s="13"/>
    </row>
    <row r="355" spans="3:5" x14ac:dyDescent="0.25">
      <c r="C355" s="17"/>
      <c r="D355" s="13"/>
      <c r="E355" s="13"/>
    </row>
  </sheetData>
  <pageMargins left="0.7" right="0.7" top="0.75" bottom="0.75" header="0.3" footer="0.3"/>
  <pageSetup orientation="portrait" r:id="rId1"/>
  <headerFooter>
    <oddHeader>&amp;RCase No. 2026-00001
KPSC 1-10 Confidential Attachment 3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A37-11D9-4184-80D2-2D83BE2C641E}">
  <dimension ref="A1:AK68"/>
  <sheetViews>
    <sheetView topLeftCell="A6" zoomScaleNormal="100" workbookViewId="0">
      <selection activeCell="A27" sqref="A27"/>
    </sheetView>
  </sheetViews>
  <sheetFormatPr defaultColWidth="9.140625" defaultRowHeight="12.75" x14ac:dyDescent="0.2"/>
  <cols>
    <col min="1" max="1" width="42.5703125" style="18" bestFit="1" customWidth="1"/>
    <col min="2" max="2" width="18.42578125" style="18" bestFit="1" customWidth="1"/>
    <col min="3" max="4" width="15.85546875" style="18" bestFit="1" customWidth="1"/>
    <col min="5" max="15" width="14.5703125" style="18" customWidth="1"/>
    <col min="16" max="37" width="13.28515625" style="18" customWidth="1"/>
    <col min="38" max="16384" width="9.140625" style="18"/>
  </cols>
  <sheetData>
    <row r="1" spans="1:37" ht="14.25" x14ac:dyDescent="0.2">
      <c r="A1" s="58" t="s">
        <v>93</v>
      </c>
      <c r="B1" s="58"/>
      <c r="C1" s="58"/>
      <c r="D1" s="58"/>
      <c r="E1" s="58"/>
      <c r="F1" s="58"/>
      <c r="G1" s="58"/>
      <c r="H1" s="58"/>
      <c r="I1" s="58"/>
      <c r="J1" s="58"/>
    </row>
    <row r="2" spans="1:37" ht="14.25" x14ac:dyDescent="0.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</row>
    <row r="3" spans="1:37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x14ac:dyDescent="0.2">
      <c r="B4" s="20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20" t="s">
        <v>24</v>
      </c>
      <c r="I4" s="20" t="s">
        <v>25</v>
      </c>
      <c r="J4" s="20" t="s">
        <v>26</v>
      </c>
      <c r="K4" s="20" t="s">
        <v>27</v>
      </c>
      <c r="L4" s="20" t="s">
        <v>28</v>
      </c>
      <c r="M4" s="20" t="s">
        <v>29</v>
      </c>
      <c r="N4" s="20" t="s">
        <v>30</v>
      </c>
      <c r="O4" s="20" t="s">
        <v>31</v>
      </c>
      <c r="P4" s="20" t="s">
        <v>32</v>
      </c>
      <c r="Q4" s="20" t="s">
        <v>33</v>
      </c>
      <c r="R4" s="20" t="s">
        <v>34</v>
      </c>
      <c r="S4" s="20" t="s">
        <v>35</v>
      </c>
      <c r="T4" s="20" t="s">
        <v>36</v>
      </c>
      <c r="U4" s="20" t="s">
        <v>37</v>
      </c>
      <c r="V4" s="20" t="s">
        <v>38</v>
      </c>
      <c r="W4" s="20" t="s">
        <v>38</v>
      </c>
      <c r="X4" s="20" t="s">
        <v>39</v>
      </c>
      <c r="Y4" s="20" t="s">
        <v>40</v>
      </c>
      <c r="Z4" s="20" t="s">
        <v>41</v>
      </c>
      <c r="AA4" s="20" t="s">
        <v>42</v>
      </c>
      <c r="AB4" s="20" t="s">
        <v>43</v>
      </c>
      <c r="AC4" s="20" t="s">
        <v>44</v>
      </c>
      <c r="AD4" s="20" t="s">
        <v>45</v>
      </c>
      <c r="AE4" s="20" t="s">
        <v>46</v>
      </c>
      <c r="AF4" s="20" t="s">
        <v>47</v>
      </c>
      <c r="AG4" s="20" t="s">
        <v>48</v>
      </c>
      <c r="AH4" s="20" t="s">
        <v>49</v>
      </c>
      <c r="AI4" s="20" t="s">
        <v>50</v>
      </c>
      <c r="AJ4" s="20" t="s">
        <v>51</v>
      </c>
      <c r="AK4" s="20" t="s">
        <v>52</v>
      </c>
    </row>
    <row r="5" spans="1:37" x14ac:dyDescent="0.2">
      <c r="A5" s="21"/>
      <c r="B5" s="22">
        <v>2031</v>
      </c>
      <c r="C5" s="22">
        <v>2032</v>
      </c>
      <c r="D5" s="22">
        <v>2033</v>
      </c>
      <c r="E5" s="22">
        <v>2034</v>
      </c>
      <c r="F5" s="22">
        <v>2035</v>
      </c>
      <c r="G5" s="22">
        <v>2036</v>
      </c>
      <c r="H5" s="22">
        <v>2037</v>
      </c>
      <c r="I5" s="22">
        <v>2038</v>
      </c>
      <c r="J5" s="22">
        <v>2039</v>
      </c>
      <c r="K5" s="22">
        <v>2040</v>
      </c>
      <c r="L5" s="22">
        <v>2041</v>
      </c>
      <c r="M5" s="22">
        <v>2042</v>
      </c>
      <c r="N5" s="22">
        <v>2043</v>
      </c>
      <c r="O5" s="22">
        <v>2044</v>
      </c>
      <c r="P5" s="22">
        <v>2045</v>
      </c>
      <c r="Q5" s="22">
        <v>2046</v>
      </c>
      <c r="R5" s="22">
        <v>2047</v>
      </c>
      <c r="S5" s="22">
        <v>2048</v>
      </c>
      <c r="T5" s="22">
        <v>2049</v>
      </c>
      <c r="U5" s="22">
        <v>2050</v>
      </c>
      <c r="V5" s="22">
        <v>2051</v>
      </c>
      <c r="W5" s="22">
        <v>2052</v>
      </c>
      <c r="X5" s="22">
        <v>2053</v>
      </c>
      <c r="Y5" s="22">
        <v>2054</v>
      </c>
      <c r="Z5" s="22">
        <v>2055</v>
      </c>
      <c r="AA5" s="22">
        <v>2056</v>
      </c>
      <c r="AB5" s="22">
        <v>2057</v>
      </c>
      <c r="AC5" s="22">
        <v>2058</v>
      </c>
      <c r="AD5" s="22">
        <v>2059</v>
      </c>
      <c r="AE5" s="22">
        <v>2060</v>
      </c>
      <c r="AF5" s="22">
        <v>2061</v>
      </c>
      <c r="AG5" s="22">
        <v>2062</v>
      </c>
      <c r="AH5" s="22">
        <v>2063</v>
      </c>
      <c r="AI5" s="22">
        <v>2064</v>
      </c>
      <c r="AJ5" s="22">
        <v>2065</v>
      </c>
      <c r="AK5" s="22">
        <v>2065</v>
      </c>
    </row>
    <row r="6" spans="1:37" x14ac:dyDescent="0.2">
      <c r="A6" s="21" t="s">
        <v>53</v>
      </c>
      <c r="B6" s="23">
        <v>61526226.440689653</v>
      </c>
      <c r="C6" s="23">
        <v>73848973.779310346</v>
      </c>
      <c r="D6" s="23">
        <v>62557039.055172414</v>
      </c>
      <c r="E6" s="23">
        <v>62644068.883448273</v>
      </c>
      <c r="F6" s="23">
        <v>67798486.344827592</v>
      </c>
      <c r="G6" s="23">
        <v>78799557.593793109</v>
      </c>
      <c r="H6" s="23">
        <v>61656208.808275856</v>
      </c>
      <c r="I6" s="23">
        <v>61656208.808275856</v>
      </c>
      <c r="J6" s="23">
        <v>61656208.808275856</v>
      </c>
      <c r="K6" s="23">
        <v>61656208.808275856</v>
      </c>
      <c r="L6" s="23">
        <v>62374244.984441377</v>
      </c>
      <c r="M6" s="23">
        <v>63106641.884130202</v>
      </c>
      <c r="N6" s="23">
        <v>63853686.721812807</v>
      </c>
      <c r="O6" s="23">
        <v>64615672.456249066</v>
      </c>
      <c r="P6" s="23">
        <v>65392897.90537405</v>
      </c>
      <c r="Q6" s="23">
        <v>66185667.863481529</v>
      </c>
      <c r="R6" s="23">
        <v>66994293.220751159</v>
      </c>
      <c r="S6" s="23">
        <v>67819091.085166186</v>
      </c>
      <c r="T6" s="23">
        <v>68660384.906869501</v>
      </c>
      <c r="U6" s="23">
        <v>69518504.605006903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0</v>
      </c>
      <c r="AH6" s="23">
        <v>0</v>
      </c>
      <c r="AI6" s="23">
        <v>0</v>
      </c>
      <c r="AJ6" s="23">
        <v>0</v>
      </c>
      <c r="AK6" s="23">
        <v>0</v>
      </c>
    </row>
    <row r="7" spans="1:37" x14ac:dyDescent="0.2">
      <c r="A7" s="24" t="s">
        <v>54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23">
        <v>0</v>
      </c>
      <c r="AJ7" s="23">
        <v>0</v>
      </c>
      <c r="AK7" s="23">
        <v>0</v>
      </c>
    </row>
    <row r="8" spans="1:37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</row>
    <row r="9" spans="1:37" x14ac:dyDescent="0.2">
      <c r="A9" s="21" t="s">
        <v>55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</row>
    <row r="10" spans="1:37" x14ac:dyDescent="0.2">
      <c r="A10" s="21" t="s">
        <v>91</v>
      </c>
      <c r="B10" s="23">
        <v>11563902.933187593</v>
      </c>
      <c r="C10" s="23">
        <v>11649895.127094077</v>
      </c>
      <c r="D10" s="23">
        <v>12096958.22538382</v>
      </c>
      <c r="E10" s="23">
        <v>12096958.22538382</v>
      </c>
      <c r="F10" s="23">
        <v>12096958.22538382</v>
      </c>
      <c r="G10" s="23">
        <v>12096958.22538382</v>
      </c>
      <c r="H10" s="23">
        <v>12096958.22538382</v>
      </c>
      <c r="I10" s="23">
        <v>12096958.22538382</v>
      </c>
      <c r="J10" s="23">
        <v>12096958.22538382</v>
      </c>
      <c r="K10" s="23">
        <v>12096958.22538382</v>
      </c>
      <c r="L10" s="23">
        <v>12096958.22538382</v>
      </c>
      <c r="M10" s="23">
        <v>12096958.22538382</v>
      </c>
      <c r="N10" s="23">
        <v>12096958.22538382</v>
      </c>
      <c r="O10" s="23">
        <v>12096958.22538382</v>
      </c>
      <c r="P10" s="23">
        <v>12096958.22538382</v>
      </c>
      <c r="Q10" s="23">
        <v>12096958.22538382</v>
      </c>
      <c r="R10" s="23">
        <v>12096958.22538382</v>
      </c>
      <c r="S10" s="23">
        <v>12096958.22538382</v>
      </c>
      <c r="T10" s="23">
        <v>12096958.22538382</v>
      </c>
      <c r="U10" s="23">
        <v>12096958.22538382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</row>
    <row r="11" spans="1:37" x14ac:dyDescent="0.2">
      <c r="A11" s="21" t="s">
        <v>56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</row>
    <row r="12" spans="1:37" x14ac:dyDescent="0.2">
      <c r="A12" s="21" t="s">
        <v>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</row>
    <row r="13" spans="1:37" ht="15" x14ac:dyDescent="0.25">
      <c r="A13" s="25" t="s">
        <v>58</v>
      </c>
      <c r="B13" s="26">
        <v>73090129.373877242</v>
      </c>
      <c r="C13" s="26">
        <v>85498868.906404421</v>
      </c>
      <c r="D13" s="26">
        <v>74653997.280556232</v>
      </c>
      <c r="E13" s="26">
        <v>74741027.108832091</v>
      </c>
      <c r="F13" s="26">
        <v>79895444.570211411</v>
      </c>
      <c r="G13" s="26">
        <v>90896515.819176927</v>
      </c>
      <c r="H13" s="26">
        <v>73753167.033659682</v>
      </c>
      <c r="I13" s="26">
        <v>73753167.033659682</v>
      </c>
      <c r="J13" s="26">
        <v>73753167.033659682</v>
      </c>
      <c r="K13" s="26">
        <v>73753167.033659682</v>
      </c>
      <c r="L13" s="26">
        <v>74471203.209825203</v>
      </c>
      <c r="M13" s="26">
        <v>75203600.109514028</v>
      </c>
      <c r="N13" s="26">
        <v>75950644.947196633</v>
      </c>
      <c r="O13" s="26">
        <v>76712630.681632891</v>
      </c>
      <c r="P13" s="26">
        <v>77489856.130757868</v>
      </c>
      <c r="Q13" s="26">
        <v>78282626.088865355</v>
      </c>
      <c r="R13" s="26">
        <v>79091251.446134984</v>
      </c>
      <c r="S13" s="26">
        <v>79916049.310550004</v>
      </c>
      <c r="T13" s="26">
        <v>80757343.132253319</v>
      </c>
      <c r="U13" s="26">
        <v>81615462.830390722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</row>
    <row r="14" spans="1:37" x14ac:dyDescent="0.2">
      <c r="A14" s="21" t="s">
        <v>59</v>
      </c>
      <c r="B14" s="23">
        <v>63758031.473631263</v>
      </c>
      <c r="C14" s="23">
        <v>63758031.473631263</v>
      </c>
      <c r="D14" s="23">
        <v>63758031.473631263</v>
      </c>
      <c r="E14" s="23">
        <v>63758031.473631263</v>
      </c>
      <c r="F14" s="23">
        <v>63758031.473631263</v>
      </c>
      <c r="G14" s="23">
        <v>63758031.473631263</v>
      </c>
      <c r="H14" s="23">
        <v>63758031.473631263</v>
      </c>
      <c r="I14" s="23">
        <v>63758031.473631263</v>
      </c>
      <c r="J14" s="23">
        <v>63758031.473631263</v>
      </c>
      <c r="K14" s="23">
        <v>63758031.473631263</v>
      </c>
      <c r="L14" s="23">
        <v>63758031.473631263</v>
      </c>
      <c r="M14" s="23">
        <v>63758031.473631263</v>
      </c>
      <c r="N14" s="23">
        <v>63758031.473631263</v>
      </c>
      <c r="O14" s="23">
        <v>63758031.473631263</v>
      </c>
      <c r="P14" s="23">
        <v>63758031.473631263</v>
      </c>
      <c r="Q14" s="23">
        <v>63758031.473631263</v>
      </c>
      <c r="R14" s="23">
        <v>63758031.473631263</v>
      </c>
      <c r="S14" s="23">
        <v>63758031.473631263</v>
      </c>
      <c r="T14" s="23">
        <v>63758031.473631263</v>
      </c>
      <c r="U14" s="23">
        <v>63758031.473631263</v>
      </c>
      <c r="V14" s="23">
        <v>63758031.473631263</v>
      </c>
      <c r="W14" s="23">
        <v>63758031.473631263</v>
      </c>
      <c r="X14" s="23">
        <v>63758031.473631263</v>
      </c>
      <c r="Y14" s="23">
        <v>63758031.473631263</v>
      </c>
      <c r="Z14" s="23">
        <v>63758031.473631263</v>
      </c>
      <c r="AA14" s="23">
        <v>63758031.473631263</v>
      </c>
      <c r="AB14" s="23">
        <v>63758031.473631263</v>
      </c>
      <c r="AC14" s="23">
        <v>63758031.473631263</v>
      </c>
      <c r="AD14" s="23">
        <v>63758031.473631263</v>
      </c>
      <c r="AE14" s="23">
        <v>63758031.473631263</v>
      </c>
      <c r="AF14" s="23">
        <v>63758031.473631263</v>
      </c>
      <c r="AG14" s="23">
        <v>63758031.473631263</v>
      </c>
      <c r="AH14" s="23">
        <v>63758031.473631263</v>
      </c>
      <c r="AI14" s="23">
        <v>63758031.473631263</v>
      </c>
      <c r="AJ14" s="23">
        <v>63758031.473631263</v>
      </c>
      <c r="AK14" s="23">
        <v>0</v>
      </c>
    </row>
    <row r="15" spans="1:37" x14ac:dyDescent="0.2">
      <c r="A15" s="21" t="s">
        <v>60</v>
      </c>
      <c r="B15" s="23">
        <v>-10894147.459419731</v>
      </c>
      <c r="C15" s="23">
        <v>-15267036.978162928</v>
      </c>
      <c r="D15" s="23">
        <v>-13998830.806008024</v>
      </c>
      <c r="E15" s="23">
        <v>-13328773.937361225</v>
      </c>
      <c r="F15" s="23">
        <v>-12956273.90950129</v>
      </c>
      <c r="G15" s="23">
        <v>-12920062.400456583</v>
      </c>
      <c r="H15" s="23">
        <v>-11512547.142932143</v>
      </c>
      <c r="I15" s="23">
        <v>-11000817.206738202</v>
      </c>
      <c r="J15" s="23">
        <v>-10831425.850614682</v>
      </c>
      <c r="K15" s="23">
        <v>-10727958.082371984</v>
      </c>
      <c r="L15" s="23">
        <v>-10662665.386214469</v>
      </c>
      <c r="M15" s="23">
        <v>-10595865.06875469</v>
      </c>
      <c r="N15" s="23">
        <v>-10532024.691236028</v>
      </c>
      <c r="O15" s="23">
        <v>-10466705.73878788</v>
      </c>
      <c r="P15" s="23">
        <v>-10404376.353581084</v>
      </c>
      <c r="Q15" s="23">
        <v>-10340598.613291034</v>
      </c>
      <c r="R15" s="23">
        <v>-10279841.264485499</v>
      </c>
      <c r="S15" s="23">
        <v>-10217667.001324736</v>
      </c>
      <c r="T15" s="23">
        <v>-10158545.199191073</v>
      </c>
      <c r="U15" s="23">
        <v>-10098039.193635622</v>
      </c>
      <c r="V15" s="23">
        <v>-3435704.513652565</v>
      </c>
      <c r="W15" s="23">
        <v>-875824.40680090943</v>
      </c>
      <c r="X15" s="23">
        <v>-808453.29858545552</v>
      </c>
      <c r="Y15" s="23">
        <v>-741082.19037000067</v>
      </c>
      <c r="Z15" s="23">
        <v>-673711.08215454593</v>
      </c>
      <c r="AA15" s="23">
        <v>-606339.9739390912</v>
      </c>
      <c r="AB15" s="23">
        <v>-538968.86572363647</v>
      </c>
      <c r="AC15" s="23">
        <v>-471597.75750818249</v>
      </c>
      <c r="AD15" s="23">
        <v>-404226.64929272776</v>
      </c>
      <c r="AE15" s="23">
        <v>-336855.54107727297</v>
      </c>
      <c r="AF15" s="23">
        <v>-269484.43286181823</v>
      </c>
      <c r="AG15" s="23">
        <v>-202113.32464636423</v>
      </c>
      <c r="AH15" s="23">
        <v>-134742.2164309095</v>
      </c>
      <c r="AI15" s="23">
        <v>-67371.108215455126</v>
      </c>
      <c r="AJ15" s="23">
        <v>0</v>
      </c>
      <c r="AK15" s="23">
        <v>0</v>
      </c>
    </row>
    <row r="16" spans="1:37" x14ac:dyDescent="0.2">
      <c r="A16" s="21" t="s">
        <v>61</v>
      </c>
      <c r="B16" s="23">
        <v>997514.32678979659</v>
      </c>
      <c r="C16" s="23">
        <v>4873136.7903796593</v>
      </c>
      <c r="D16" s="23">
        <v>4267605.6934451796</v>
      </c>
      <c r="E16" s="23">
        <v>3708997.6704428936</v>
      </c>
      <c r="F16" s="23">
        <v>3190609.4250967726</v>
      </c>
      <c r="G16" s="23">
        <v>2712440.9574068156</v>
      </c>
      <c r="H16" s="23">
        <v>2268906.1871429998</v>
      </c>
      <c r="I16" s="23">
        <v>1860005.1143053269</v>
      </c>
      <c r="J16" s="23">
        <v>1792972.1515450524</v>
      </c>
      <c r="K16" s="23">
        <v>1791854.9354990479</v>
      </c>
      <c r="L16" s="23">
        <v>1792972.1515450524</v>
      </c>
      <c r="M16" s="23">
        <v>1791854.9354990479</v>
      </c>
      <c r="N16" s="23">
        <v>1792972.1515450524</v>
      </c>
      <c r="O16" s="23">
        <v>1791854.9354990479</v>
      </c>
      <c r="P16" s="23">
        <v>1792972.1515450524</v>
      </c>
      <c r="Q16" s="23">
        <v>1791854.9354990479</v>
      </c>
      <c r="R16" s="23">
        <v>1792972.1515450524</v>
      </c>
      <c r="S16" s="23">
        <v>1791854.9354990479</v>
      </c>
      <c r="T16" s="23">
        <v>1792972.1515450524</v>
      </c>
      <c r="U16" s="23">
        <v>1791854.9354990479</v>
      </c>
      <c r="V16" s="23">
        <v>-699536.84709114861</v>
      </c>
      <c r="W16" s="23">
        <v>-3192045.8457273492</v>
      </c>
      <c r="X16" s="23">
        <v>-3192045.8457273492</v>
      </c>
      <c r="Y16" s="23">
        <v>-3192045.8457273492</v>
      </c>
      <c r="Z16" s="23">
        <v>-3192045.8457273492</v>
      </c>
      <c r="AA16" s="23">
        <v>-3192045.8457273492</v>
      </c>
      <c r="AB16" s="23">
        <v>-3192045.8457273492</v>
      </c>
      <c r="AC16" s="23">
        <v>-3192045.8457273492</v>
      </c>
      <c r="AD16" s="23">
        <v>-3192045.8457273492</v>
      </c>
      <c r="AE16" s="23">
        <v>-3192045.8457273492</v>
      </c>
      <c r="AF16" s="23">
        <v>-3192045.8457273492</v>
      </c>
      <c r="AG16" s="23">
        <v>-3192045.8457273492</v>
      </c>
      <c r="AH16" s="23">
        <v>-3192045.8457273492</v>
      </c>
      <c r="AI16" s="23">
        <v>-3192045.8457273492</v>
      </c>
      <c r="AJ16" s="23">
        <v>-3192045.8457273492</v>
      </c>
      <c r="AK16" s="23">
        <v>0</v>
      </c>
    </row>
    <row r="17" spans="1:37" x14ac:dyDescent="0.2">
      <c r="A17" s="21" t="s">
        <v>62</v>
      </c>
      <c r="B17" s="23">
        <v>-43408243.544220813</v>
      </c>
      <c r="C17" s="23">
        <v>-60832227.745705627</v>
      </c>
      <c r="D17" s="23">
        <v>-55779000.534467168</v>
      </c>
      <c r="E17" s="23">
        <v>-53109127.389180444</v>
      </c>
      <c r="F17" s="23">
        <v>-51624883.487598963</v>
      </c>
      <c r="G17" s="23">
        <v>-51480597.024654388</v>
      </c>
      <c r="H17" s="23">
        <v>-45872286.202865496</v>
      </c>
      <c r="I17" s="23">
        <v>-43833274.175360002</v>
      </c>
      <c r="J17" s="23">
        <v>-43158326.340452768</v>
      </c>
      <c r="K17" s="23">
        <v>-42746054.145718284</v>
      </c>
      <c r="L17" s="23">
        <v>-42485892.323324971</v>
      </c>
      <c r="M17" s="23">
        <v>-42219723.31286072</v>
      </c>
      <c r="N17" s="23">
        <v>-41965348.322471827</v>
      </c>
      <c r="O17" s="23">
        <v>-41705081.880652092</v>
      </c>
      <c r="P17" s="23">
        <v>-41456727.510280624</v>
      </c>
      <c r="Q17" s="23">
        <v>-41202602.100878648</v>
      </c>
      <c r="R17" s="23">
        <v>-40960511.583573282</v>
      </c>
      <c r="S17" s="23">
        <v>-40712775.304298744</v>
      </c>
      <c r="T17" s="23">
        <v>-40477201.699723363</v>
      </c>
      <c r="U17" s="23">
        <v>-40236112.671433412</v>
      </c>
      <c r="V17" s="23">
        <v>-13689726.417798368</v>
      </c>
      <c r="W17" s="23">
        <v>-3489763.5904050446</v>
      </c>
      <c r="X17" s="23">
        <v>-3221320.2372969659</v>
      </c>
      <c r="Y17" s="23">
        <v>-2952876.8841888844</v>
      </c>
      <c r="Z17" s="23">
        <v>-2684433.5310808057</v>
      </c>
      <c r="AA17" s="23">
        <v>-2415990.1779727237</v>
      </c>
      <c r="AB17" s="23">
        <v>-2147546.8248646418</v>
      </c>
      <c r="AC17" s="23">
        <v>-1879103.4717565633</v>
      </c>
      <c r="AD17" s="23">
        <v>-1610660.1186484816</v>
      </c>
      <c r="AE17" s="23">
        <v>-1342216.7655404028</v>
      </c>
      <c r="AF17" s="23">
        <v>-1073773.4124323209</v>
      </c>
      <c r="AG17" s="23">
        <v>-805330.05932424229</v>
      </c>
      <c r="AH17" s="23">
        <v>-536886.70621616044</v>
      </c>
      <c r="AI17" s="23">
        <v>-268443.35310808179</v>
      </c>
      <c r="AJ17" s="23">
        <v>0</v>
      </c>
      <c r="AK17" s="23">
        <v>0</v>
      </c>
    </row>
    <row r="18" spans="1:37" x14ac:dyDescent="0.2">
      <c r="A18" s="21" t="s">
        <v>63</v>
      </c>
      <c r="B18" s="23">
        <v>3974642.8068311932</v>
      </c>
      <c r="C18" s="23">
        <v>19417243.011356298</v>
      </c>
      <c r="D18" s="23">
        <v>17004475.841897484</v>
      </c>
      <c r="E18" s="23">
        <v>14778675.870072018</v>
      </c>
      <c r="F18" s="23">
        <v>12713133.496217987</v>
      </c>
      <c r="G18" s="23">
        <v>10807848.720335385</v>
      </c>
      <c r="H18" s="23">
        <v>9040563.5427059606</v>
      </c>
      <c r="I18" s="23">
        <v>7411277.9633297194</v>
      </c>
      <c r="J18" s="23">
        <v>7144181.9667106615</v>
      </c>
      <c r="K18" s="23">
        <v>7139730.3667670107</v>
      </c>
      <c r="L18" s="23">
        <v>7144181.9667106615</v>
      </c>
      <c r="M18" s="23">
        <v>7139730.3667670107</v>
      </c>
      <c r="N18" s="23">
        <v>7144181.9667106615</v>
      </c>
      <c r="O18" s="23">
        <v>7139730.3667670107</v>
      </c>
      <c r="P18" s="23">
        <v>7144181.9667106615</v>
      </c>
      <c r="Q18" s="23">
        <v>7139730.3667670107</v>
      </c>
      <c r="R18" s="23">
        <v>7144181.9667106615</v>
      </c>
      <c r="S18" s="23">
        <v>7139730.3667670107</v>
      </c>
      <c r="T18" s="23">
        <v>7144181.9667106615</v>
      </c>
      <c r="U18" s="23">
        <v>7139730.3667670107</v>
      </c>
      <c r="V18" s="23">
        <v>-2787337.5075745797</v>
      </c>
      <c r="W18" s="23">
        <v>-12718856.981859822</v>
      </c>
      <c r="X18" s="23">
        <v>-12718856.981859822</v>
      </c>
      <c r="Y18" s="23">
        <v>-12718856.981859822</v>
      </c>
      <c r="Z18" s="23">
        <v>-12718856.981859822</v>
      </c>
      <c r="AA18" s="23">
        <v>-12718856.981859822</v>
      </c>
      <c r="AB18" s="23">
        <v>-12718856.981859822</v>
      </c>
      <c r="AC18" s="23">
        <v>-12718856.981859822</v>
      </c>
      <c r="AD18" s="23">
        <v>-12718856.981859822</v>
      </c>
      <c r="AE18" s="23">
        <v>-12718856.981859822</v>
      </c>
      <c r="AF18" s="23">
        <v>-12718856.981859822</v>
      </c>
      <c r="AG18" s="23">
        <v>-12718856.981859822</v>
      </c>
      <c r="AH18" s="23">
        <v>-12718856.981859822</v>
      </c>
      <c r="AI18" s="23">
        <v>-12718856.981859822</v>
      </c>
      <c r="AJ18" s="23">
        <v>-12718856.981859822</v>
      </c>
      <c r="AK18" s="23">
        <v>0</v>
      </c>
    </row>
    <row r="19" spans="1:37" ht="15" x14ac:dyDescent="0.25">
      <c r="A19" s="25" t="s">
        <v>64</v>
      </c>
      <c r="B19" s="27">
        <v>87517926.97748895</v>
      </c>
      <c r="C19" s="27">
        <v>97448015.457903087</v>
      </c>
      <c r="D19" s="27">
        <v>89906278.949054956</v>
      </c>
      <c r="E19" s="27">
        <v>90548830.796436593</v>
      </c>
      <c r="F19" s="27">
        <v>94976061.568057194</v>
      </c>
      <c r="G19" s="27">
        <v>103774177.54543941</v>
      </c>
      <c r="H19" s="27">
        <v>91435834.891342282</v>
      </c>
      <c r="I19" s="27">
        <v>91948390.202827796</v>
      </c>
      <c r="J19" s="27">
        <v>92458600.434479207</v>
      </c>
      <c r="K19" s="27">
        <v>92968771.581466749</v>
      </c>
      <c r="L19" s="27">
        <v>94017831.092172742</v>
      </c>
      <c r="M19" s="27">
        <v>95077628.503795937</v>
      </c>
      <c r="N19" s="27">
        <v>96148457.525375739</v>
      </c>
      <c r="O19" s="27">
        <v>97230459.838090226</v>
      </c>
      <c r="P19" s="27">
        <v>98323937.858783126</v>
      </c>
      <c r="Q19" s="27">
        <v>99429042.150592968</v>
      </c>
      <c r="R19" s="27">
        <v>100546084.18996319</v>
      </c>
      <c r="S19" s="27">
        <v>101675223.78082383</v>
      </c>
      <c r="T19" s="27">
        <v>102816781.82522586</v>
      </c>
      <c r="U19" s="27">
        <v>103970927.741219</v>
      </c>
      <c r="V19" s="27">
        <v>43145726.187514603</v>
      </c>
      <c r="W19" s="27">
        <v>43481540.648838133</v>
      </c>
      <c r="X19" s="27">
        <v>43817355.110161677</v>
      </c>
      <c r="Y19" s="27">
        <v>44153169.571485206</v>
      </c>
      <c r="Z19" s="27">
        <v>44488984.032808751</v>
      </c>
      <c r="AA19" s="27">
        <v>44824798.49413228</v>
      </c>
      <c r="AB19" s="27">
        <v>45160612.95545581</v>
      </c>
      <c r="AC19" s="27">
        <v>45496427.416779354</v>
      </c>
      <c r="AD19" s="27">
        <v>45832241.878102884</v>
      </c>
      <c r="AE19" s="27">
        <v>46168056.339426413</v>
      </c>
      <c r="AF19" s="27">
        <v>46503870.800749958</v>
      </c>
      <c r="AG19" s="27">
        <v>46839685.262073487</v>
      </c>
      <c r="AH19" s="27">
        <v>47175499.723397017</v>
      </c>
      <c r="AI19" s="27">
        <v>47511314.184720561</v>
      </c>
      <c r="AJ19" s="27">
        <v>47847128.64604409</v>
      </c>
      <c r="AK19" s="27">
        <v>0</v>
      </c>
    </row>
    <row r="20" spans="1:37" ht="15" x14ac:dyDescent="0.25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15" x14ac:dyDescent="0.25">
      <c r="A21" s="25" t="s">
        <v>65</v>
      </c>
      <c r="B21" s="28">
        <v>6.8338296000000007E-2</v>
      </c>
      <c r="C21" s="28">
        <v>6.8338296000000007E-2</v>
      </c>
      <c r="D21" s="28">
        <v>6.8338296000000007E-2</v>
      </c>
      <c r="E21" s="28">
        <v>6.8338296000000007E-2</v>
      </c>
      <c r="F21" s="28">
        <v>6.8338296000000007E-2</v>
      </c>
      <c r="G21" s="28">
        <v>6.8338296000000007E-2</v>
      </c>
      <c r="H21" s="28">
        <v>6.8338296000000007E-2</v>
      </c>
      <c r="I21" s="28">
        <v>6.8338296000000007E-2</v>
      </c>
      <c r="J21" s="28">
        <v>6.8338296000000007E-2</v>
      </c>
      <c r="K21" s="28">
        <v>6.8338296000000007E-2</v>
      </c>
      <c r="L21" s="28">
        <v>6.8338296000000007E-2</v>
      </c>
      <c r="M21" s="28">
        <v>6.8338296000000007E-2</v>
      </c>
      <c r="N21" s="28">
        <v>6.8338296000000007E-2</v>
      </c>
      <c r="O21" s="28">
        <v>6.8338296000000007E-2</v>
      </c>
      <c r="P21" s="28">
        <v>6.8338296000000007E-2</v>
      </c>
      <c r="Q21" s="28">
        <v>6.8338296000000007E-2</v>
      </c>
      <c r="R21" s="28">
        <v>6.8338296000000007E-2</v>
      </c>
      <c r="S21" s="28">
        <v>6.8338296000000007E-2</v>
      </c>
      <c r="T21" s="28">
        <v>6.8338296000000007E-2</v>
      </c>
      <c r="U21" s="28">
        <v>6.8338296000000007E-2</v>
      </c>
      <c r="V21" s="28">
        <v>6.8338296000000007E-2</v>
      </c>
      <c r="W21" s="28">
        <v>6.8338296000000007E-2</v>
      </c>
      <c r="X21" s="28">
        <v>6.8338296000000007E-2</v>
      </c>
      <c r="Y21" s="28">
        <v>6.8338296000000007E-2</v>
      </c>
      <c r="Z21" s="28">
        <v>6.8338296000000007E-2</v>
      </c>
      <c r="AA21" s="28">
        <v>6.8338296000000007E-2</v>
      </c>
      <c r="AB21" s="28">
        <v>6.8338296000000007E-2</v>
      </c>
      <c r="AC21" s="28">
        <v>6.8338296000000007E-2</v>
      </c>
      <c r="AD21" s="28">
        <v>6.8338296000000007E-2</v>
      </c>
      <c r="AE21" s="28">
        <v>6.8338296000000007E-2</v>
      </c>
      <c r="AF21" s="28">
        <v>6.8338296000000007E-2</v>
      </c>
      <c r="AG21" s="28">
        <v>6.8338296000000007E-2</v>
      </c>
      <c r="AH21" s="28">
        <v>6.8338296000000007E-2</v>
      </c>
      <c r="AI21" s="28">
        <v>6.8338296000000007E-2</v>
      </c>
      <c r="AJ21" s="28">
        <v>6.8338296000000007E-2</v>
      </c>
      <c r="AK21" s="28">
        <v>6.8338296000000007E-2</v>
      </c>
    </row>
    <row r="22" spans="1:37" x14ac:dyDescent="0.2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15" x14ac:dyDescent="0.25">
      <c r="A23" s="25" t="s">
        <v>66</v>
      </c>
      <c r="B23" s="21">
        <v>2162800912.969842</v>
      </c>
      <c r="C23" s="21">
        <v>2074752501.6944749</v>
      </c>
      <c r="D23" s="21">
        <v>1989722388.6855009</v>
      </c>
      <c r="E23" s="21">
        <v>1907476683.6713545</v>
      </c>
      <c r="F23" s="21">
        <v>1827814909.2764087</v>
      </c>
      <c r="G23" s="21">
        <v>1750536588.1250353</v>
      </c>
      <c r="H23" s="21">
        <v>1675469086.921555</v>
      </c>
      <c r="I23" s="21">
        <v>1602439772.3702886</v>
      </c>
      <c r="J23" s="21">
        <v>1529744586.7784019</v>
      </c>
      <c r="K23" s="21">
        <v>1457054970.0025043</v>
      </c>
      <c r="L23" s="21">
        <v>1384359784.4106176</v>
      </c>
      <c r="M23" s="21">
        <v>1311670167.6347201</v>
      </c>
      <c r="N23" s="21">
        <v>1238974982.0428333</v>
      </c>
      <c r="O23" s="21">
        <v>1166285365.2669356</v>
      </c>
      <c r="P23" s="21">
        <v>1093590179.6750488</v>
      </c>
      <c r="Q23" s="21">
        <v>1020900562.8991514</v>
      </c>
      <c r="R23" s="21">
        <v>948205377.30726457</v>
      </c>
      <c r="S23" s="21">
        <v>875515760.5313673</v>
      </c>
      <c r="T23" s="21">
        <v>802820574.9394803</v>
      </c>
      <c r="U23" s="21">
        <v>730130958.16358292</v>
      </c>
      <c r="V23" s="21">
        <v>669859801.04461741</v>
      </c>
      <c r="W23" s="21">
        <v>622012672.3985734</v>
      </c>
      <c r="X23" s="21">
        <v>574165543.75252926</v>
      </c>
      <c r="Y23" s="21">
        <v>526318415.10648513</v>
      </c>
      <c r="Z23" s="21">
        <v>478471286.46044105</v>
      </c>
      <c r="AA23" s="21">
        <v>430624157.81439704</v>
      </c>
      <c r="AB23" s="21">
        <v>382777029.16835284</v>
      </c>
      <c r="AC23" s="21">
        <v>334929900.52230883</v>
      </c>
      <c r="AD23" s="21">
        <v>287082771.87626463</v>
      </c>
      <c r="AE23" s="21">
        <v>239235643.23022059</v>
      </c>
      <c r="AF23" s="21">
        <v>191388514.58417648</v>
      </c>
      <c r="AG23" s="21">
        <v>143541385.93813238</v>
      </c>
      <c r="AH23" s="21">
        <v>95694257.2920883</v>
      </c>
      <c r="AI23" s="21">
        <v>47847128.646044426</v>
      </c>
      <c r="AJ23" s="21">
        <v>5.5842974688857794E-7</v>
      </c>
      <c r="AK23" s="21">
        <v>0</v>
      </c>
    </row>
    <row r="24" spans="1:37" ht="15" x14ac:dyDescent="0.25">
      <c r="A24" s="25" t="s">
        <v>67</v>
      </c>
      <c r="B24" s="21">
        <v>147802128.97960332</v>
      </c>
      <c r="C24" s="21">
        <v>141785050.58753756</v>
      </c>
      <c r="D24" s="21">
        <v>135974237.55581683</v>
      </c>
      <c r="E24" s="21">
        <v>130353706.22183141</v>
      </c>
      <c r="F24" s="21">
        <v>124909756.30334437</v>
      </c>
      <c r="G24" s="21">
        <v>119628687.51811875</v>
      </c>
      <c r="H24" s="21">
        <v>114498702.40089497</v>
      </c>
      <c r="I24" s="21">
        <v>109508003.48641342</v>
      </c>
      <c r="J24" s="21">
        <v>104540138.37566012</v>
      </c>
      <c r="K24" s="21">
        <v>99572653.828302279</v>
      </c>
      <c r="L24" s="21">
        <v>94604788.717548981</v>
      </c>
      <c r="M24" s="21">
        <v>89637304.170191124</v>
      </c>
      <c r="N24" s="21">
        <v>84669439.059437841</v>
      </c>
      <c r="O24" s="21">
        <v>79701954.512079969</v>
      </c>
      <c r="P24" s="21">
        <v>74734089.401326671</v>
      </c>
      <c r="Q24" s="21">
        <v>69766604.853968844</v>
      </c>
      <c r="R24" s="21">
        <v>64798739.743215539</v>
      </c>
      <c r="S24" s="21">
        <v>59831255.195857704</v>
      </c>
      <c r="T24" s="21">
        <v>54863390.085104391</v>
      </c>
      <c r="U24" s="21">
        <v>49895905.537746549</v>
      </c>
      <c r="V24" s="21">
        <v>45777077.362288177</v>
      </c>
      <c r="W24" s="21">
        <v>42507286.122124746</v>
      </c>
      <c r="X24" s="21">
        <v>39237494.881961301</v>
      </c>
      <c r="Y24" s="21">
        <v>35967703.641797855</v>
      </c>
      <c r="Z24" s="21">
        <v>32697912.401634417</v>
      </c>
      <c r="AA24" s="21">
        <v>29428121.161470979</v>
      </c>
      <c r="AB24" s="21">
        <v>26158329.921307534</v>
      </c>
      <c r="AC24" s="21">
        <v>22888538.681144096</v>
      </c>
      <c r="AD24" s="21">
        <v>19618747.44098065</v>
      </c>
      <c r="AE24" s="21">
        <v>16348956.200817212</v>
      </c>
      <c r="AF24" s="21">
        <v>13079164.960653771</v>
      </c>
      <c r="AG24" s="21">
        <v>9809373.720490329</v>
      </c>
      <c r="AH24" s="21">
        <v>6539582.4803268891</v>
      </c>
      <c r="AI24" s="21">
        <v>3269791.2401634636</v>
      </c>
      <c r="AJ24" s="21">
        <v>3.8162137338076719E-8</v>
      </c>
      <c r="AK24" s="21">
        <v>0</v>
      </c>
    </row>
    <row r="25" spans="1:37" ht="15" x14ac:dyDescent="0.25">
      <c r="A25" s="29"/>
      <c r="B25" s="30"/>
      <c r="C25" s="31"/>
    </row>
    <row r="26" spans="1:37" x14ac:dyDescent="0.2">
      <c r="A26" s="18" t="s">
        <v>68</v>
      </c>
      <c r="B26" s="32">
        <v>235320055.95709229</v>
      </c>
      <c r="C26" s="32">
        <v>239233066.04544064</v>
      </c>
      <c r="D26" s="32">
        <v>225880516.50487179</v>
      </c>
      <c r="E26" s="32">
        <v>220902537.01826799</v>
      </c>
      <c r="F26" s="32">
        <v>219885817.87140155</v>
      </c>
      <c r="G26" s="32">
        <v>223402865.06355816</v>
      </c>
      <c r="H26" s="32">
        <v>205934537.29223725</v>
      </c>
      <c r="I26" s="32">
        <v>201456393.68924123</v>
      </c>
      <c r="J26" s="32">
        <v>196998738.81013933</v>
      </c>
      <c r="K26" s="32">
        <v>192541425.40976903</v>
      </c>
      <c r="L26" s="32">
        <v>188622619.80972171</v>
      </c>
      <c r="M26" s="32">
        <v>184714932.67398706</v>
      </c>
      <c r="N26" s="32">
        <v>180817896.58481359</v>
      </c>
      <c r="O26" s="32">
        <v>176932414.3501702</v>
      </c>
      <c r="P26" s="32">
        <v>173058027.26010978</v>
      </c>
      <c r="Q26" s="32">
        <v>169195647.00456181</v>
      </c>
      <c r="R26" s="32">
        <v>165344823.93317872</v>
      </c>
      <c r="S26" s="32">
        <v>161506478.97668153</v>
      </c>
      <c r="T26" s="32">
        <v>157680171.91033024</v>
      </c>
      <c r="U26" s="32">
        <v>153866833.27896553</v>
      </c>
      <c r="V26" s="32">
        <v>88922803.54980278</v>
      </c>
      <c r="W26" s="32">
        <v>85988826.770962879</v>
      </c>
      <c r="X26" s="32">
        <v>83054849.992122978</v>
      </c>
      <c r="Y26" s="32">
        <v>80120873.213283062</v>
      </c>
      <c r="Z26" s="32">
        <v>77186896.434443176</v>
      </c>
      <c r="AA26" s="32">
        <v>74252919.65560326</v>
      </c>
      <c r="AB26" s="32">
        <v>71318942.876763344</v>
      </c>
      <c r="AC26" s="32">
        <v>68384966.097923458</v>
      </c>
      <c r="AD26" s="32">
        <v>65450989.319083534</v>
      </c>
      <c r="AE26" s="32">
        <v>62517012.540243626</v>
      </c>
      <c r="AF26" s="32">
        <v>59583035.761403725</v>
      </c>
      <c r="AG26" s="32">
        <v>56649058.982563816</v>
      </c>
      <c r="AH26" s="32">
        <v>53715082.203723907</v>
      </c>
      <c r="AI26" s="32">
        <v>50781105.424884021</v>
      </c>
      <c r="AJ26" s="32">
        <v>47847128.646044128</v>
      </c>
      <c r="AK26" s="32">
        <v>0</v>
      </c>
    </row>
    <row r="27" spans="1:37" s="33" customFormat="1" x14ac:dyDescent="0.2">
      <c r="A27" s="33" t="s">
        <v>69</v>
      </c>
      <c r="B27" s="34">
        <v>1.3398970400000001</v>
      </c>
      <c r="C27" s="34">
        <v>1.3398970400000001</v>
      </c>
      <c r="D27" s="34">
        <v>1.3398970400000001</v>
      </c>
      <c r="E27" s="34">
        <v>1.3398970400000001</v>
      </c>
      <c r="F27" s="34">
        <v>1.3398970400000001</v>
      </c>
      <c r="G27" s="34">
        <v>1.3398970400000001</v>
      </c>
      <c r="H27" s="34">
        <v>1.3398970400000001</v>
      </c>
      <c r="I27" s="34">
        <v>1.3398970400000001</v>
      </c>
      <c r="J27" s="34">
        <v>1.3398970400000001</v>
      </c>
      <c r="K27" s="34">
        <v>1.3398970400000001</v>
      </c>
      <c r="L27" s="34">
        <v>1.3398970400000001</v>
      </c>
      <c r="M27" s="34">
        <v>1.3398970400000001</v>
      </c>
      <c r="N27" s="34">
        <v>1.3398970400000001</v>
      </c>
      <c r="O27" s="34">
        <v>1.3398970400000001</v>
      </c>
      <c r="P27" s="34">
        <v>1.3398970400000001</v>
      </c>
      <c r="Q27" s="34">
        <v>1.3398970400000001</v>
      </c>
      <c r="R27" s="34">
        <v>1.3398970400000001</v>
      </c>
      <c r="S27" s="34">
        <v>1.3398970400000001</v>
      </c>
      <c r="T27" s="34">
        <v>1.3398970400000001</v>
      </c>
      <c r="U27" s="34">
        <v>1.3398970400000001</v>
      </c>
      <c r="V27" s="34">
        <v>1.3398970400000001</v>
      </c>
      <c r="W27" s="34">
        <v>1.3398970400000001</v>
      </c>
      <c r="X27" s="34">
        <v>1.3398970400000001</v>
      </c>
      <c r="Y27" s="34">
        <v>1.3398970400000001</v>
      </c>
      <c r="Z27" s="34">
        <v>1.3398970400000001</v>
      </c>
      <c r="AA27" s="34">
        <v>1.3398970400000001</v>
      </c>
      <c r="AB27" s="34">
        <v>1.3398970400000001</v>
      </c>
      <c r="AC27" s="34">
        <v>1.3398970400000001</v>
      </c>
      <c r="AD27" s="34">
        <v>1.3398970400000001</v>
      </c>
      <c r="AE27" s="34">
        <v>1.3398970400000001</v>
      </c>
      <c r="AF27" s="34">
        <v>1.3398970400000001</v>
      </c>
      <c r="AG27" s="34">
        <v>1.3398970400000001</v>
      </c>
      <c r="AH27" s="34">
        <v>1.3398970400000001</v>
      </c>
      <c r="AI27" s="34">
        <v>1.3398970400000001</v>
      </c>
      <c r="AJ27" s="34">
        <v>1.3398970400000001</v>
      </c>
      <c r="AK27" s="34">
        <v>1.3398970400000001</v>
      </c>
    </row>
    <row r="28" spans="1:37" ht="15.75" thickBot="1" x14ac:dyDescent="0.3">
      <c r="A28" s="25" t="s">
        <v>70</v>
      </c>
      <c r="B28" s="35">
        <v>315304646.42954236</v>
      </c>
      <c r="C28" s="35">
        <v>320547677.06441045</v>
      </c>
      <c r="D28" s="35">
        <v>302656635.45854884</v>
      </c>
      <c r="E28" s="35">
        <v>295986655.47926772</v>
      </c>
      <c r="F28" s="35">
        <v>294624356.50387007</v>
      </c>
      <c r="G28" s="35">
        <v>299336837.62618101</v>
      </c>
      <c r="H28" s="35">
        <v>275931076.95163834</v>
      </c>
      <c r="I28" s="35">
        <v>269930825.59328902</v>
      </c>
      <c r="J28" s="35">
        <v>263958027.01543882</v>
      </c>
      <c r="K28" s="35">
        <v>257985685.98393032</v>
      </c>
      <c r="L28" s="35">
        <v>252734889.9600915</v>
      </c>
      <c r="M28" s="35">
        <v>247498991.53367457</v>
      </c>
      <c r="N28" s="35">
        <v>242277364.41301787</v>
      </c>
      <c r="O28" s="35">
        <v>237071218.26784658</v>
      </c>
      <c r="P28" s="35">
        <v>231879938.47406042</v>
      </c>
      <c r="Q28" s="35">
        <v>226704746.60229725</v>
      </c>
      <c r="R28" s="35">
        <v>221545040.16738734</v>
      </c>
      <c r="S28" s="35">
        <v>216402053.12167782</v>
      </c>
      <c r="T28" s="35">
        <v>211275195.60934263</v>
      </c>
      <c r="U28" s="35">
        <v>206165714.46465942</v>
      </c>
      <c r="V28" s="35">
        <v>119147401.26488225</v>
      </c>
      <c r="W28" s="35">
        <v>115216174.46348593</v>
      </c>
      <c r="X28" s="35">
        <v>111284947.66208962</v>
      </c>
      <c r="Y28" s="35">
        <v>107353720.86069328</v>
      </c>
      <c r="Z28" s="35">
        <v>103422494.05929697</v>
      </c>
      <c r="AA28" s="35">
        <v>99491267.25790064</v>
      </c>
      <c r="AB28" s="35">
        <v>95560040.4565043</v>
      </c>
      <c r="AC28" s="35">
        <v>91628813.655108005</v>
      </c>
      <c r="AD28" s="35">
        <v>87697586.85371165</v>
      </c>
      <c r="AE28" s="35">
        <v>83766360.052315325</v>
      </c>
      <c r="AF28" s="35">
        <v>79835133.250918999</v>
      </c>
      <c r="AG28" s="35">
        <v>75903906.449522674</v>
      </c>
      <c r="AH28" s="35">
        <v>71972679.648126349</v>
      </c>
      <c r="AI28" s="35">
        <v>68041452.846730053</v>
      </c>
      <c r="AJ28" s="35">
        <v>64110226.045333736</v>
      </c>
      <c r="AK28" s="35">
        <v>0</v>
      </c>
    </row>
    <row r="29" spans="1:37" ht="13.5" thickTop="1" x14ac:dyDescent="0.2">
      <c r="A29" s="2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">
      <c r="A30" s="2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</row>
    <row r="31" spans="1:37" x14ac:dyDescent="0.2">
      <c r="A31" s="21" t="s">
        <v>71</v>
      </c>
      <c r="B31" s="37">
        <v>4311190</v>
      </c>
      <c r="C31" s="37">
        <v>4299410</v>
      </c>
      <c r="D31" s="37">
        <v>4299410</v>
      </c>
      <c r="E31" s="37">
        <v>4299410</v>
      </c>
      <c r="F31" s="37">
        <v>4311190</v>
      </c>
      <c r="G31" s="37">
        <v>4299410</v>
      </c>
      <c r="H31" s="37">
        <v>4299410</v>
      </c>
      <c r="I31" s="37">
        <v>4299410</v>
      </c>
      <c r="J31" s="37">
        <v>4311190</v>
      </c>
      <c r="K31" s="37">
        <v>4299410</v>
      </c>
      <c r="L31" s="37">
        <v>4299410</v>
      </c>
      <c r="M31" s="37">
        <v>4299410</v>
      </c>
      <c r="N31" s="37">
        <v>4311190</v>
      </c>
      <c r="O31" s="37">
        <v>4299410</v>
      </c>
      <c r="P31" s="37">
        <v>4299410</v>
      </c>
      <c r="Q31" s="37">
        <v>4299410</v>
      </c>
      <c r="R31" s="37">
        <v>4311190</v>
      </c>
      <c r="S31" s="37">
        <v>4299410</v>
      </c>
      <c r="T31" s="37">
        <v>4299410</v>
      </c>
      <c r="U31" s="37">
        <v>4299410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</row>
    <row r="32" spans="1:37" x14ac:dyDescent="0.2">
      <c r="A32" s="21" t="s">
        <v>72</v>
      </c>
      <c r="B32" s="32">
        <v>113142150</v>
      </c>
      <c r="C32" s="32">
        <v>107667320</v>
      </c>
      <c r="D32" s="32">
        <v>99609220</v>
      </c>
      <c r="E32" s="32">
        <v>92598810</v>
      </c>
      <c r="F32" s="32">
        <v>84776830</v>
      </c>
      <c r="G32" s="32">
        <v>77188930</v>
      </c>
      <c r="H32" s="32">
        <v>71793600</v>
      </c>
      <c r="I32" s="32">
        <v>72987450</v>
      </c>
      <c r="J32" s="32">
        <v>76673430</v>
      </c>
      <c r="K32" s="32">
        <v>72136940</v>
      </c>
      <c r="L32" s="32">
        <v>71358710</v>
      </c>
      <c r="M32" s="32">
        <v>68256670</v>
      </c>
      <c r="N32" s="32">
        <v>78025140</v>
      </c>
      <c r="O32" s="32">
        <v>79759980</v>
      </c>
      <c r="P32" s="32">
        <v>87854400</v>
      </c>
      <c r="Q32" s="32">
        <v>86432600</v>
      </c>
      <c r="R32" s="32">
        <v>84641600</v>
      </c>
      <c r="S32" s="32">
        <v>88645750</v>
      </c>
      <c r="T32" s="32">
        <v>88256010</v>
      </c>
      <c r="U32" s="32">
        <v>91126040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</row>
    <row r="33" spans="1:37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</row>
    <row r="34" spans="1:37" x14ac:dyDescent="0.2">
      <c r="A34" s="18" t="s">
        <v>73</v>
      </c>
      <c r="B34" s="32">
        <v>164902455.9625586</v>
      </c>
      <c r="C34" s="32">
        <v>157698072.31057864</v>
      </c>
      <c r="D34" s="32">
        <v>152564785.57599032</v>
      </c>
      <c r="E34" s="32">
        <v>147431498.84140193</v>
      </c>
      <c r="F34" s="32">
        <v>142298212.10681361</v>
      </c>
      <c r="G34" s="32">
        <v>137164925.37222522</v>
      </c>
      <c r="H34" s="32">
        <v>132031638.63763689</v>
      </c>
      <c r="I34" s="32">
        <v>126898351.90304855</v>
      </c>
      <c r="J34" s="32">
        <v>121765065.16846019</v>
      </c>
      <c r="K34" s="32">
        <v>116631778.43387185</v>
      </c>
      <c r="L34" s="32">
        <v>111498491.69928351</v>
      </c>
      <c r="M34" s="32">
        <v>106365204.96469516</v>
      </c>
      <c r="N34" s="32">
        <v>101231918.2301068</v>
      </c>
      <c r="O34" s="32">
        <v>96098631.495518461</v>
      </c>
      <c r="P34" s="32">
        <v>90965344.760930106</v>
      </c>
      <c r="Q34" s="32">
        <v>85832058.026341751</v>
      </c>
      <c r="R34" s="32">
        <v>80698771.291753411</v>
      </c>
      <c r="S34" s="32">
        <v>75565484.557165056</v>
      </c>
      <c r="T34" s="32">
        <v>70432197.822576702</v>
      </c>
      <c r="U34" s="32">
        <v>65298911.087988362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</row>
    <row r="35" spans="1:37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</row>
    <row r="36" spans="1:37" x14ac:dyDescent="0.2">
      <c r="A36" s="38" t="s">
        <v>74</v>
      </c>
      <c r="B36" s="32">
        <v>367064952.39210093</v>
      </c>
      <c r="C36" s="32">
        <v>370578429.37498909</v>
      </c>
      <c r="D36" s="32">
        <v>355612201.03453916</v>
      </c>
      <c r="E36" s="32">
        <v>350819344.32066965</v>
      </c>
      <c r="F36" s="32">
        <v>352145738.61068368</v>
      </c>
      <c r="G36" s="32">
        <v>359312832.99840623</v>
      </c>
      <c r="H36" s="32">
        <v>336169115.58927524</v>
      </c>
      <c r="I36" s="32">
        <v>323841727.49633753</v>
      </c>
      <c r="J36" s="32">
        <v>309049662.18389904</v>
      </c>
      <c r="K36" s="32">
        <v>302480524.41780216</v>
      </c>
      <c r="L36" s="32">
        <v>292874671.65937501</v>
      </c>
      <c r="M36" s="32">
        <v>285607526.49836969</v>
      </c>
      <c r="N36" s="32">
        <v>265484142.64312467</v>
      </c>
      <c r="O36" s="32">
        <v>253409869.76336503</v>
      </c>
      <c r="P36" s="32">
        <v>234990883.23499054</v>
      </c>
      <c r="Q36" s="32">
        <v>226104204.62863898</v>
      </c>
      <c r="R36" s="32">
        <v>217602211.45914075</v>
      </c>
      <c r="S36" s="32">
        <v>203321787.67884287</v>
      </c>
      <c r="T36" s="32">
        <v>193451383.43191934</v>
      </c>
      <c r="U36" s="32">
        <v>180338585.55264777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1:37" s="40" customFormat="1" x14ac:dyDescent="0.2">
      <c r="A37" s="39" t="s">
        <v>75</v>
      </c>
      <c r="B37" s="40">
        <v>85.142374238226779</v>
      </c>
      <c r="C37" s="40">
        <v>86.192856548919295</v>
      </c>
      <c r="D37" s="40">
        <v>82.711860705198887</v>
      </c>
      <c r="E37" s="40">
        <v>81.597089907840768</v>
      </c>
      <c r="F37" s="40">
        <v>81.681795191277502</v>
      </c>
      <c r="G37" s="40">
        <v>83.572590890007291</v>
      </c>
      <c r="H37" s="40">
        <v>78.189592429955567</v>
      </c>
      <c r="I37" s="40">
        <v>75.322364579404507</v>
      </c>
      <c r="J37" s="40">
        <v>71.685465540581376</v>
      </c>
      <c r="K37" s="40">
        <v>70.353961222075156</v>
      </c>
      <c r="L37" s="40">
        <v>68.119735419365682</v>
      </c>
      <c r="M37" s="40">
        <v>66.429469740817851</v>
      </c>
      <c r="N37" s="40">
        <v>61.580246438483265</v>
      </c>
      <c r="O37" s="40">
        <v>58.940615052615364</v>
      </c>
      <c r="P37" s="40">
        <v>54.65654199878368</v>
      </c>
      <c r="Q37" s="40">
        <v>52.589588950260378</v>
      </c>
      <c r="R37" s="40">
        <v>50.473816152649441</v>
      </c>
      <c r="S37" s="40">
        <v>47.290625383213715</v>
      </c>
      <c r="T37" s="40">
        <v>44.994867535759404</v>
      </c>
      <c r="U37" s="40">
        <v>41.944961181335991</v>
      </c>
    </row>
    <row r="38" spans="1:37" x14ac:dyDescent="0.2">
      <c r="A38" s="21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1:37" x14ac:dyDescent="0.2">
      <c r="A39" s="21" t="s">
        <v>76</v>
      </c>
      <c r="B39" s="40">
        <v>72.289134533126713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</row>
    <row r="40" spans="1:37" x14ac:dyDescent="0.2">
      <c r="A40" s="21" t="s">
        <v>77</v>
      </c>
      <c r="B40" s="32">
        <v>3338099158.6905208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</row>
    <row r="41" spans="1:37" x14ac:dyDescent="0.2">
      <c r="A41" s="21"/>
      <c r="B41" s="32">
        <v>289012989.74845588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</row>
    <row r="42" spans="1:37" x14ac:dyDescent="0.2">
      <c r="A42" s="41" t="s">
        <v>78</v>
      </c>
      <c r="B42" s="42"/>
    </row>
    <row r="43" spans="1:37" x14ac:dyDescent="0.2">
      <c r="A43" s="18" t="s">
        <v>79</v>
      </c>
      <c r="B43" s="43">
        <v>315304646.42954236</v>
      </c>
      <c r="C43" s="43">
        <v>320547677.06441045</v>
      </c>
      <c r="D43" s="43">
        <v>302656635.45854884</v>
      </c>
      <c r="E43" s="43">
        <v>295986655.47926772</v>
      </c>
      <c r="F43" s="43">
        <v>294624356.50387007</v>
      </c>
      <c r="G43" s="43">
        <v>299336837.62618101</v>
      </c>
      <c r="H43" s="43">
        <v>275931076.95163834</v>
      </c>
      <c r="I43" s="43">
        <v>269930825.59328902</v>
      </c>
      <c r="J43" s="43">
        <v>263958027.01543882</v>
      </c>
      <c r="K43" s="43">
        <v>257985685.98393032</v>
      </c>
      <c r="L43" s="43">
        <v>252734889.9600915</v>
      </c>
      <c r="M43" s="43">
        <v>247498991.53367457</v>
      </c>
      <c r="N43" s="43">
        <v>242277364.41301787</v>
      </c>
      <c r="O43" s="43">
        <v>237071218.26784658</v>
      </c>
      <c r="P43" s="43">
        <v>231879938.47406042</v>
      </c>
      <c r="Q43" s="43">
        <v>226704746.60229725</v>
      </c>
      <c r="R43" s="43">
        <v>221545040.16738734</v>
      </c>
      <c r="S43" s="43">
        <v>216402053.12167782</v>
      </c>
      <c r="T43" s="43">
        <v>211275195.60934263</v>
      </c>
      <c r="U43" s="43">
        <v>206165714.46465942</v>
      </c>
      <c r="V43" s="43">
        <v>119147401.26488225</v>
      </c>
      <c r="W43" s="43">
        <v>115216174.46348593</v>
      </c>
      <c r="X43" s="43">
        <v>111284947.66208962</v>
      </c>
      <c r="Y43" s="43">
        <v>107353720.86069328</v>
      </c>
      <c r="Z43" s="43">
        <v>103422494.05929697</v>
      </c>
      <c r="AA43" s="43">
        <v>99491267.25790064</v>
      </c>
      <c r="AB43" s="43">
        <v>95560040.4565043</v>
      </c>
      <c r="AC43" s="43">
        <v>91628813.655108005</v>
      </c>
      <c r="AD43" s="43">
        <v>87697586.85371165</v>
      </c>
      <c r="AE43" s="43">
        <v>83766360.052315325</v>
      </c>
      <c r="AF43" s="43">
        <v>79835133.250918999</v>
      </c>
      <c r="AG43" s="43">
        <v>75903906.449522674</v>
      </c>
      <c r="AH43" s="43">
        <v>71972679.648126349</v>
      </c>
      <c r="AI43" s="43">
        <v>68041452.846730053</v>
      </c>
      <c r="AJ43" s="43">
        <v>64110226.045333736</v>
      </c>
      <c r="AK43" s="43">
        <v>0</v>
      </c>
    </row>
    <row r="44" spans="1:37" x14ac:dyDescent="0.2">
      <c r="A44" s="18" t="s">
        <v>80</v>
      </c>
      <c r="B44" s="23">
        <v>136848160.84750849</v>
      </c>
      <c r="C44" s="23">
        <v>149256900.3800357</v>
      </c>
      <c r="D44" s="23">
        <v>138412028.75418749</v>
      </c>
      <c r="E44" s="23">
        <v>138499058.58246335</v>
      </c>
      <c r="F44" s="23">
        <v>143653476.04384267</v>
      </c>
      <c r="G44" s="23">
        <v>154654547.29280818</v>
      </c>
      <c r="H44" s="23">
        <v>137511198.50729096</v>
      </c>
      <c r="I44" s="23">
        <v>137511198.50729096</v>
      </c>
      <c r="J44" s="23">
        <v>137511198.50729096</v>
      </c>
      <c r="K44" s="23">
        <v>137511198.50729096</v>
      </c>
      <c r="L44" s="23">
        <v>138229234.68345648</v>
      </c>
      <c r="M44" s="23">
        <v>138961631.58314529</v>
      </c>
      <c r="N44" s="23">
        <v>139708676.4208279</v>
      </c>
      <c r="O44" s="23">
        <v>140470662.15526414</v>
      </c>
      <c r="P44" s="23">
        <v>141247887.60438913</v>
      </c>
      <c r="Q44" s="23">
        <v>142040657.5624966</v>
      </c>
      <c r="R44" s="23">
        <v>142849282.91976625</v>
      </c>
      <c r="S44" s="23">
        <v>143674080.78418127</v>
      </c>
      <c r="T44" s="23">
        <v>144515374.60588458</v>
      </c>
      <c r="U44" s="23">
        <v>145373494.30402198</v>
      </c>
      <c r="V44" s="23">
        <v>63758031.473631263</v>
      </c>
      <c r="W44" s="23">
        <v>63758031.473631263</v>
      </c>
      <c r="X44" s="23">
        <v>63758031.473631263</v>
      </c>
      <c r="Y44" s="23">
        <v>63758031.473631263</v>
      </c>
      <c r="Z44" s="23">
        <v>63758031.473631263</v>
      </c>
      <c r="AA44" s="23">
        <v>63758031.473631263</v>
      </c>
      <c r="AB44" s="23">
        <v>63758031.473631263</v>
      </c>
      <c r="AC44" s="23">
        <v>63758031.473631263</v>
      </c>
      <c r="AD44" s="23">
        <v>63758031.473631263</v>
      </c>
      <c r="AE44" s="23">
        <v>63758031.473631263</v>
      </c>
      <c r="AF44" s="23">
        <v>63758031.473631263</v>
      </c>
      <c r="AG44" s="23">
        <v>63758031.473631263</v>
      </c>
      <c r="AH44" s="23">
        <v>63758031.473631263</v>
      </c>
      <c r="AI44" s="23">
        <v>63758031.473631263</v>
      </c>
      <c r="AJ44" s="23">
        <v>63758031.473631263</v>
      </c>
      <c r="AK44" s="23">
        <v>0</v>
      </c>
    </row>
    <row r="45" spans="1:37" x14ac:dyDescent="0.2">
      <c r="A45" s="18" t="s">
        <v>81</v>
      </c>
      <c r="B45" s="32">
        <v>30654356.602430526</v>
      </c>
      <c r="C45" s="32">
        <v>29505726.096837204</v>
      </c>
      <c r="D45" s="32">
        <v>28270369.148544524</v>
      </c>
      <c r="E45" s="32">
        <v>27133890.67497297</v>
      </c>
      <c r="F45" s="32">
        <v>26061124.156683028</v>
      </c>
      <c r="G45" s="32">
        <v>25053602.815254077</v>
      </c>
      <c r="H45" s="32">
        <v>23921176.043452404</v>
      </c>
      <c r="I45" s="32">
        <v>22911623.599584624</v>
      </c>
      <c r="J45" s="32">
        <v>21906690.132487763</v>
      </c>
      <c r="K45" s="32">
        <v>20901833.648337089</v>
      </c>
      <c r="L45" s="32">
        <v>19900866.559086073</v>
      </c>
      <c r="M45" s="32">
        <v>18900055.780338161</v>
      </c>
      <c r="N45" s="32">
        <v>17899248.932752136</v>
      </c>
      <c r="O45" s="32">
        <v>16898601.600502476</v>
      </c>
      <c r="P45" s="32">
        <v>15897961.46834464</v>
      </c>
      <c r="Q45" s="32">
        <v>14897484.185831815</v>
      </c>
      <c r="R45" s="32">
        <v>13897017.504405547</v>
      </c>
      <c r="S45" s="32">
        <v>12896717.141638868</v>
      </c>
      <c r="T45" s="32">
        <v>11896430.918353681</v>
      </c>
      <c r="U45" s="32">
        <v>10896314.622890919</v>
      </c>
      <c r="V45" s="32">
        <v>9612292.4289628118</v>
      </c>
      <c r="W45" s="32">
        <v>8950856.8677299209</v>
      </c>
      <c r="X45" s="32">
        <v>8289421.3064970449</v>
      </c>
      <c r="Y45" s="32">
        <v>7627985.7452641577</v>
      </c>
      <c r="Z45" s="32">
        <v>6966550.1840312667</v>
      </c>
      <c r="AA45" s="32">
        <v>6305114.6227983944</v>
      </c>
      <c r="AB45" s="32">
        <v>5643679.0615655072</v>
      </c>
      <c r="AC45" s="32">
        <v>4982243.5003326312</v>
      </c>
      <c r="AD45" s="32">
        <v>4320807.9390997365</v>
      </c>
      <c r="AE45" s="32">
        <v>3659372.377866853</v>
      </c>
      <c r="AF45" s="32">
        <v>2997936.8166339621</v>
      </c>
      <c r="AG45" s="32">
        <v>2336501.2554010805</v>
      </c>
      <c r="AH45" s="32">
        <v>1675065.6941682007</v>
      </c>
      <c r="AI45" s="32">
        <v>1013630.1329353247</v>
      </c>
      <c r="AJ45" s="32">
        <v>352194.57170243748</v>
      </c>
      <c r="AK45" s="32">
        <v>0</v>
      </c>
    </row>
    <row r="46" spans="1:37" x14ac:dyDescent="0.2">
      <c r="A46" s="44" t="s">
        <v>64</v>
      </c>
      <c r="B46" s="45">
        <v>167502517.44993901</v>
      </c>
      <c r="C46" s="45">
        <v>178762626.47687289</v>
      </c>
      <c r="D46" s="45">
        <v>166682397.90273201</v>
      </c>
      <c r="E46" s="45">
        <v>165632949.25743634</v>
      </c>
      <c r="F46" s="45">
        <v>169714600.2005257</v>
      </c>
      <c r="G46" s="45">
        <v>179708150.10806227</v>
      </c>
      <c r="H46" s="45">
        <v>161432374.55074337</v>
      </c>
      <c r="I46" s="45">
        <v>160422822.1068756</v>
      </c>
      <c r="J46" s="45">
        <v>159417888.63977873</v>
      </c>
      <c r="K46" s="45">
        <v>158413032.15562806</v>
      </c>
      <c r="L46" s="45">
        <v>158130101.24254256</v>
      </c>
      <c r="M46" s="45">
        <v>157861687.36348346</v>
      </c>
      <c r="N46" s="45">
        <v>157607925.35358003</v>
      </c>
      <c r="O46" s="45">
        <v>157369263.75576663</v>
      </c>
      <c r="P46" s="45">
        <v>157145849.07273376</v>
      </c>
      <c r="Q46" s="45">
        <v>156938141.74832842</v>
      </c>
      <c r="R46" s="45">
        <v>156746300.42417181</v>
      </c>
      <c r="S46" s="45">
        <v>156570797.92582014</v>
      </c>
      <c r="T46" s="45">
        <v>156411805.52423826</v>
      </c>
      <c r="U46" s="45">
        <v>156269808.9269129</v>
      </c>
      <c r="V46" s="45">
        <v>73370323.902594075</v>
      </c>
      <c r="W46" s="45">
        <v>72708888.34136118</v>
      </c>
      <c r="X46" s="45">
        <v>72047452.7801283</v>
      </c>
      <c r="Y46" s="45">
        <v>71386017.21889542</v>
      </c>
      <c r="Z46" s="45">
        <v>70724581.657662526</v>
      </c>
      <c r="AA46" s="45">
        <v>70063146.096429661</v>
      </c>
      <c r="AB46" s="45">
        <v>69401710.535196766</v>
      </c>
      <c r="AC46" s="45">
        <v>68740274.973963886</v>
      </c>
      <c r="AD46" s="45">
        <v>68078839.412730992</v>
      </c>
      <c r="AE46" s="45">
        <v>67417403.851498112</v>
      </c>
      <c r="AF46" s="45">
        <v>66755968.290265225</v>
      </c>
      <c r="AG46" s="45">
        <v>66094532.729032345</v>
      </c>
      <c r="AH46" s="45">
        <v>65433097.167799465</v>
      </c>
      <c r="AI46" s="45">
        <v>64771661.606566586</v>
      </c>
      <c r="AJ46" s="45">
        <v>64110226.045333698</v>
      </c>
      <c r="AK46" s="45">
        <v>0</v>
      </c>
    </row>
    <row r="47" spans="1:37" x14ac:dyDescent="0.2">
      <c r="A47" s="18" t="s">
        <v>82</v>
      </c>
      <c r="B47" s="42">
        <v>147802128.97960332</v>
      </c>
      <c r="C47" s="42">
        <v>141785050.58753756</v>
      </c>
      <c r="D47" s="42">
        <v>135974237.55581683</v>
      </c>
      <c r="E47" s="42">
        <v>130353706.22183141</v>
      </c>
      <c r="F47" s="42">
        <v>124909756.30334437</v>
      </c>
      <c r="G47" s="42">
        <v>119628687.51811875</v>
      </c>
      <c r="H47" s="42">
        <v>114498702.40089497</v>
      </c>
      <c r="I47" s="42">
        <v>109508003.48641342</v>
      </c>
      <c r="J47" s="42">
        <v>104540138.37566012</v>
      </c>
      <c r="K47" s="42">
        <v>99572653.828302279</v>
      </c>
      <c r="L47" s="42">
        <v>94604788.717548981</v>
      </c>
      <c r="M47" s="42">
        <v>89637304.170191124</v>
      </c>
      <c r="N47" s="42">
        <v>84669439.059437841</v>
      </c>
      <c r="O47" s="42">
        <v>79701954.512079969</v>
      </c>
      <c r="P47" s="42">
        <v>74734089.401326671</v>
      </c>
      <c r="Q47" s="42">
        <v>69766604.853968844</v>
      </c>
      <c r="R47" s="42">
        <v>64798739.743215539</v>
      </c>
      <c r="S47" s="42">
        <v>59831255.195857704</v>
      </c>
      <c r="T47" s="42">
        <v>54863390.085104391</v>
      </c>
      <c r="U47" s="42">
        <v>49895905.537746549</v>
      </c>
      <c r="V47" s="42">
        <v>45777077.362288177</v>
      </c>
      <c r="W47" s="42">
        <v>42507286.122124746</v>
      </c>
      <c r="X47" s="42">
        <v>39237494.881961301</v>
      </c>
      <c r="Y47" s="42">
        <v>35967703.641797855</v>
      </c>
      <c r="Z47" s="42">
        <v>32697912.401634417</v>
      </c>
      <c r="AA47" s="42">
        <v>29428121.161470979</v>
      </c>
      <c r="AB47" s="42">
        <v>26158329.921307534</v>
      </c>
      <c r="AC47" s="42">
        <v>22888538.681144096</v>
      </c>
      <c r="AD47" s="42">
        <v>19618747.44098065</v>
      </c>
      <c r="AE47" s="42">
        <v>16348956.200817212</v>
      </c>
      <c r="AF47" s="42">
        <v>13079164.960653771</v>
      </c>
      <c r="AG47" s="42">
        <v>9809373.720490329</v>
      </c>
      <c r="AH47" s="42">
        <v>6539582.4803268891</v>
      </c>
      <c r="AI47" s="42">
        <v>3269791.2401634636</v>
      </c>
      <c r="AJ47" s="42">
        <v>3.8162137338076719E-8</v>
      </c>
      <c r="AK47" s="42">
        <v>0</v>
      </c>
    </row>
    <row r="48" spans="1:37" x14ac:dyDescent="0.2">
      <c r="A48" s="46" t="s">
        <v>83</v>
      </c>
      <c r="B48" s="47">
        <v>60827523.415548198</v>
      </c>
      <c r="C48" s="47">
        <v>58351212.82845863</v>
      </c>
      <c r="D48" s="47">
        <v>55959790.13251666</v>
      </c>
      <c r="E48" s="47">
        <v>53646677.299257003</v>
      </c>
      <c r="F48" s="47">
        <v>51406236.018566526</v>
      </c>
      <c r="G48" s="47">
        <v>49232827.980332091</v>
      </c>
      <c r="H48" s="47">
        <v>47121597.97306741</v>
      </c>
      <c r="I48" s="47">
        <v>45067690.785286166</v>
      </c>
      <c r="J48" s="47">
        <v>43023180.78102681</v>
      </c>
      <c r="K48" s="47">
        <v>40978827.396492802</v>
      </c>
      <c r="L48" s="47">
        <v>38934317.392233446</v>
      </c>
      <c r="M48" s="47">
        <v>36889964.007699445</v>
      </c>
      <c r="N48" s="47">
        <v>34845454.003440082</v>
      </c>
      <c r="O48" s="47">
        <v>32801100.618906073</v>
      </c>
      <c r="P48" s="47">
        <v>30756590.614646718</v>
      </c>
      <c r="Q48" s="47">
        <v>28712237.230112717</v>
      </c>
      <c r="R48" s="47">
        <v>26667727.225853354</v>
      </c>
      <c r="S48" s="47">
        <v>24623373.841319356</v>
      </c>
      <c r="T48" s="47">
        <v>22578863.837059993</v>
      </c>
      <c r="U48" s="47">
        <v>20534510.452525992</v>
      </c>
      <c r="V48" s="47">
        <v>18839419.055555061</v>
      </c>
      <c r="W48" s="47">
        <v>17493746.265872557</v>
      </c>
      <c r="X48" s="47">
        <v>16148073.476190053</v>
      </c>
      <c r="Y48" s="47">
        <v>14802400.686507547</v>
      </c>
      <c r="Z48" s="47">
        <v>13456727.896825043</v>
      </c>
      <c r="AA48" s="47">
        <v>12111055.107142542</v>
      </c>
      <c r="AB48" s="47">
        <v>10765382.317460036</v>
      </c>
      <c r="AC48" s="47">
        <v>9419709.527777534</v>
      </c>
      <c r="AD48" s="47">
        <v>8074036.7380950265</v>
      </c>
      <c r="AE48" s="47">
        <v>6728363.9484125236</v>
      </c>
      <c r="AF48" s="47">
        <v>5382691.1587300189</v>
      </c>
      <c r="AG48" s="47">
        <v>4037018.3690475151</v>
      </c>
      <c r="AH48" s="47">
        <v>2691345.5793650113</v>
      </c>
      <c r="AI48" s="47">
        <v>1345672.7896825133</v>
      </c>
      <c r="AJ48" s="47">
        <v>1.5705513300417806E-8</v>
      </c>
      <c r="AK48" s="47">
        <v>0</v>
      </c>
    </row>
    <row r="49" spans="1:37" x14ac:dyDescent="0.2">
      <c r="A49" s="18" t="s">
        <v>84</v>
      </c>
      <c r="B49" s="42">
        <v>86974605.564055115</v>
      </c>
      <c r="C49" s="42">
        <v>83433837.75907892</v>
      </c>
      <c r="D49" s="42">
        <v>80014447.423300177</v>
      </c>
      <c r="E49" s="42">
        <v>76707028.922574401</v>
      </c>
      <c r="F49" s="42">
        <v>73503520.28477785</v>
      </c>
      <c r="G49" s="42">
        <v>70395859.537786663</v>
      </c>
      <c r="H49" s="42">
        <v>67377104.427827567</v>
      </c>
      <c r="I49" s="42">
        <v>64440312.701127253</v>
      </c>
      <c r="J49" s="42">
        <v>61516957.594633311</v>
      </c>
      <c r="K49" s="42">
        <v>58593826.431809478</v>
      </c>
      <c r="L49" s="42">
        <v>55670471.325315535</v>
      </c>
      <c r="M49" s="42">
        <v>52747340.162491679</v>
      </c>
      <c r="N49" s="42">
        <v>49823985.055997759</v>
      </c>
      <c r="O49" s="42">
        <v>46900853.893173896</v>
      </c>
      <c r="P49" s="42">
        <v>43977498.786679953</v>
      </c>
      <c r="Q49" s="42">
        <v>41054367.623856127</v>
      </c>
      <c r="R49" s="42">
        <v>38131012.517362185</v>
      </c>
      <c r="S49" s="42">
        <v>35207881.354538351</v>
      </c>
      <c r="T49" s="42">
        <v>32284526.248044398</v>
      </c>
      <c r="U49" s="42">
        <v>29361395.085220557</v>
      </c>
      <c r="V49" s="42">
        <v>26937658.306733117</v>
      </c>
      <c r="W49" s="42">
        <v>25013539.85625219</v>
      </c>
      <c r="X49" s="42">
        <v>23089421.405771248</v>
      </c>
      <c r="Y49" s="42">
        <v>21165302.95529031</v>
      </c>
      <c r="Z49" s="42">
        <v>19241184.504809372</v>
      </c>
      <c r="AA49" s="42">
        <v>17317066.054328438</v>
      </c>
      <c r="AB49" s="42">
        <v>15392947.603847498</v>
      </c>
      <c r="AC49" s="42">
        <v>13468829.153366562</v>
      </c>
      <c r="AD49" s="42">
        <v>11544710.702885624</v>
      </c>
      <c r="AE49" s="42">
        <v>9620592.2524046898</v>
      </c>
      <c r="AF49" s="42">
        <v>7696473.8019237518</v>
      </c>
      <c r="AG49" s="42">
        <v>5772355.3514428139</v>
      </c>
      <c r="AH49" s="42">
        <v>3848236.9009618778</v>
      </c>
      <c r="AI49" s="42">
        <v>1924118.4504809503</v>
      </c>
      <c r="AJ49" s="42">
        <v>2.2456624037658913E-8</v>
      </c>
      <c r="AK49" s="42">
        <v>0</v>
      </c>
    </row>
    <row r="50" spans="1:37" x14ac:dyDescent="0.2">
      <c r="A50" s="46" t="s">
        <v>85</v>
      </c>
      <c r="B50" s="48">
        <v>892047236.55441129</v>
      </c>
      <c r="C50" s="48">
        <v>855731669.32388616</v>
      </c>
      <c r="D50" s="48">
        <v>820660999.2133348</v>
      </c>
      <c r="E50" s="48">
        <v>786738758.18025017</v>
      </c>
      <c r="F50" s="48">
        <v>753882259.33105469</v>
      </c>
      <c r="G50" s="48">
        <v>722008815.77217078</v>
      </c>
      <c r="H50" s="48">
        <v>691047224.90079534</v>
      </c>
      <c r="I50" s="48">
        <v>660926284.11412549</v>
      </c>
      <c r="J50" s="48">
        <v>630943154.81675184</v>
      </c>
      <c r="K50" s="48">
        <v>600962322.37753284</v>
      </c>
      <c r="L50" s="48">
        <v>570979193.08015919</v>
      </c>
      <c r="M50" s="48">
        <v>540998360.64094031</v>
      </c>
      <c r="N50" s="48">
        <v>511015231.3435666</v>
      </c>
      <c r="O50" s="48">
        <v>481034398.90434754</v>
      </c>
      <c r="P50" s="48">
        <v>451051269.60697389</v>
      </c>
      <c r="Q50" s="48">
        <v>421070437.16775501</v>
      </c>
      <c r="R50" s="48">
        <v>391087307.87038124</v>
      </c>
      <c r="S50" s="48">
        <v>361106475.43116242</v>
      </c>
      <c r="T50" s="48">
        <v>331123346.13378865</v>
      </c>
      <c r="U50" s="48">
        <v>301142513.69456977</v>
      </c>
      <c r="V50" s="48">
        <v>276283674.94085246</v>
      </c>
      <c r="W50" s="48">
        <v>256549126.7307916</v>
      </c>
      <c r="X50" s="48">
        <v>236814578.52073067</v>
      </c>
      <c r="Y50" s="48">
        <v>217080030.31066978</v>
      </c>
      <c r="Z50" s="48">
        <v>197345482.10060892</v>
      </c>
      <c r="AA50" s="48">
        <v>177610933.89054805</v>
      </c>
      <c r="AB50" s="48">
        <v>157876385.68048713</v>
      </c>
      <c r="AC50" s="48">
        <v>138141837.47042626</v>
      </c>
      <c r="AD50" s="48">
        <v>118407289.26036534</v>
      </c>
      <c r="AE50" s="48">
        <v>98672741.050304472</v>
      </c>
      <c r="AF50" s="48">
        <v>78938192.840243593</v>
      </c>
      <c r="AG50" s="48">
        <v>59203644.630182698</v>
      </c>
      <c r="AH50" s="48">
        <v>39469096.420121819</v>
      </c>
      <c r="AI50" s="48">
        <v>19734548.210061021</v>
      </c>
      <c r="AJ50" s="48">
        <v>2.3032434910419396E-7</v>
      </c>
      <c r="AK50" s="48">
        <v>0</v>
      </c>
    </row>
    <row r="51" spans="1:37" x14ac:dyDescent="0.2">
      <c r="A51" s="18" t="s">
        <v>86</v>
      </c>
      <c r="B51" s="49">
        <v>9.7500000000000017E-2</v>
      </c>
      <c r="C51" s="50">
        <v>9.7500000000000017E-2</v>
      </c>
      <c r="D51" s="50">
        <v>9.7500000000000045E-2</v>
      </c>
      <c r="E51" s="50">
        <v>9.7500000000000017E-2</v>
      </c>
      <c r="F51" s="50">
        <v>9.7500000000000017E-2</v>
      </c>
      <c r="G51" s="50">
        <v>9.7500000000000017E-2</v>
      </c>
      <c r="H51" s="50">
        <v>9.7500000000000031E-2</v>
      </c>
      <c r="I51" s="50">
        <v>9.7500000000000031E-2</v>
      </c>
      <c r="J51" s="50">
        <v>9.7500000000000017E-2</v>
      </c>
      <c r="K51" s="50">
        <v>9.7500000000000045E-2</v>
      </c>
      <c r="L51" s="50">
        <v>9.7500000000000031E-2</v>
      </c>
      <c r="M51" s="50">
        <v>9.7500000000000003E-2</v>
      </c>
      <c r="N51" s="50">
        <v>9.7500000000000031E-2</v>
      </c>
      <c r="O51" s="50">
        <v>9.7500000000000017E-2</v>
      </c>
      <c r="P51" s="50">
        <v>9.7500000000000003E-2</v>
      </c>
      <c r="Q51" s="50">
        <v>9.7500000000000031E-2</v>
      </c>
      <c r="R51" s="50">
        <v>9.7500000000000031E-2</v>
      </c>
      <c r="S51" s="50">
        <v>9.7500000000000045E-2</v>
      </c>
      <c r="T51" s="50">
        <v>9.7500000000000017E-2</v>
      </c>
      <c r="U51" s="50">
        <v>9.7500000000000017E-2</v>
      </c>
      <c r="V51" s="50">
        <v>9.7500000000000003E-2</v>
      </c>
      <c r="W51" s="50">
        <v>9.7500000000000031E-2</v>
      </c>
      <c r="X51" s="50">
        <v>9.7500000000000031E-2</v>
      </c>
      <c r="Y51" s="50">
        <v>9.7500000000000031E-2</v>
      </c>
      <c r="Z51" s="50">
        <v>9.7500000000000017E-2</v>
      </c>
      <c r="AA51" s="50">
        <v>9.7500000000000017E-2</v>
      </c>
      <c r="AB51" s="50">
        <v>9.7500000000000017E-2</v>
      </c>
      <c r="AC51" s="50">
        <v>9.7500000000000017E-2</v>
      </c>
      <c r="AD51" s="50">
        <v>9.7500000000000031E-2</v>
      </c>
      <c r="AE51" s="50">
        <v>9.7500000000000031E-2</v>
      </c>
      <c r="AF51" s="50">
        <v>9.7500000000000017E-2</v>
      </c>
      <c r="AG51" s="50">
        <v>9.7500000000000017E-2</v>
      </c>
      <c r="AH51" s="50">
        <v>9.7500000000000017E-2</v>
      </c>
      <c r="AI51" s="50">
        <v>9.7500000000000031E-2</v>
      </c>
      <c r="AJ51" s="50">
        <v>9.7500000000000003E-2</v>
      </c>
      <c r="AK51" s="50" t="e">
        <v>#DIV/0!</v>
      </c>
    </row>
    <row r="52" spans="1:37" x14ac:dyDescent="0.2">
      <c r="B52" s="18" t="b">
        <v>1</v>
      </c>
      <c r="C52" s="18" t="b">
        <v>1</v>
      </c>
      <c r="D52" s="18" t="b">
        <v>1</v>
      </c>
      <c r="E52" s="18" t="b">
        <v>1</v>
      </c>
      <c r="F52" s="18" t="b">
        <v>1</v>
      </c>
      <c r="G52" s="18" t="b">
        <v>1</v>
      </c>
      <c r="H52" s="18" t="b">
        <v>1</v>
      </c>
      <c r="I52" s="18" t="b">
        <v>1</v>
      </c>
      <c r="J52" s="18" t="b">
        <v>1</v>
      </c>
      <c r="K52" s="18" t="b">
        <v>1</v>
      </c>
      <c r="L52" s="18" t="b">
        <v>1</v>
      </c>
      <c r="M52" s="18" t="b">
        <v>1</v>
      </c>
      <c r="N52" s="18" t="b">
        <v>1</v>
      </c>
      <c r="O52" s="18" t="b">
        <v>1</v>
      </c>
      <c r="P52" s="18" t="b">
        <v>1</v>
      </c>
      <c r="Q52" s="18" t="b">
        <v>1</v>
      </c>
      <c r="R52" s="18" t="b">
        <v>1</v>
      </c>
      <c r="S52" s="18" t="b">
        <v>1</v>
      </c>
      <c r="T52" s="18" t="b">
        <v>1</v>
      </c>
      <c r="U52" s="18" t="b">
        <v>1</v>
      </c>
      <c r="V52" s="18" t="b">
        <v>1</v>
      </c>
      <c r="W52" s="18" t="b">
        <v>1</v>
      </c>
      <c r="X52" s="18" t="b">
        <v>1</v>
      </c>
      <c r="Y52" s="18" t="b">
        <v>1</v>
      </c>
      <c r="Z52" s="18" t="b">
        <v>1</v>
      </c>
      <c r="AA52" s="18" t="b">
        <v>1</v>
      </c>
      <c r="AB52" s="18" t="b">
        <v>1</v>
      </c>
      <c r="AC52" s="18" t="b">
        <v>1</v>
      </c>
      <c r="AD52" s="18" t="b">
        <v>1</v>
      </c>
      <c r="AE52" s="18" t="b">
        <v>1</v>
      </c>
      <c r="AF52" s="18" t="b">
        <v>1</v>
      </c>
      <c r="AG52" s="18" t="b">
        <v>1</v>
      </c>
      <c r="AH52" s="18" t="b">
        <v>1</v>
      </c>
      <c r="AI52" s="18" t="b">
        <v>1</v>
      </c>
      <c r="AJ52" s="18" t="b">
        <v>1</v>
      </c>
      <c r="AK52" s="18" t="e">
        <v>#DIV/0!</v>
      </c>
    </row>
    <row r="53" spans="1:37" x14ac:dyDescent="0.2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</row>
    <row r="54" spans="1:37" x14ac:dyDescent="0.2">
      <c r="A54" s="18" t="s">
        <v>87</v>
      </c>
      <c r="B54" s="32">
        <v>73090129.373877242</v>
      </c>
      <c r="C54" s="32">
        <v>85498868.906404421</v>
      </c>
      <c r="D54" s="32">
        <v>74653997.280556232</v>
      </c>
      <c r="E54" s="32">
        <v>74741027.108832091</v>
      </c>
      <c r="F54" s="32">
        <v>79895444.570211411</v>
      </c>
      <c r="G54" s="32">
        <v>90896515.819176927</v>
      </c>
      <c r="H54" s="32">
        <v>73753167.033659682</v>
      </c>
      <c r="I54" s="32">
        <v>73753167.033659682</v>
      </c>
      <c r="J54" s="32">
        <v>73753167.033659682</v>
      </c>
      <c r="K54" s="32">
        <v>73753167.033659682</v>
      </c>
      <c r="L54" s="32">
        <v>74471203.209825203</v>
      </c>
      <c r="M54" s="32">
        <v>75203600.109514028</v>
      </c>
      <c r="N54" s="32">
        <v>75950644.947196633</v>
      </c>
      <c r="O54" s="32">
        <v>76712630.681632891</v>
      </c>
      <c r="P54" s="32">
        <v>77489856.130757868</v>
      </c>
      <c r="Q54" s="32">
        <v>78282626.088865355</v>
      </c>
      <c r="R54" s="32">
        <v>79091251.446134984</v>
      </c>
      <c r="S54" s="32">
        <v>79916049.310550004</v>
      </c>
      <c r="T54" s="32">
        <v>80757343.132253319</v>
      </c>
      <c r="U54" s="32">
        <v>81615462.830390722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</row>
    <row r="55" spans="1:37" x14ac:dyDescent="0.2">
      <c r="A55" s="18" t="s">
        <v>88</v>
      </c>
      <c r="B55" s="32">
        <v>63758031.473631263</v>
      </c>
      <c r="C55" s="32">
        <v>63758031.473631263</v>
      </c>
      <c r="D55" s="32">
        <v>63758031.473631263</v>
      </c>
      <c r="E55" s="32">
        <v>63758031.473631263</v>
      </c>
      <c r="F55" s="32">
        <v>63758031.473631263</v>
      </c>
      <c r="G55" s="32">
        <v>63758031.473631263</v>
      </c>
      <c r="H55" s="32">
        <v>63758031.473631263</v>
      </c>
      <c r="I55" s="32">
        <v>63758031.473631263</v>
      </c>
      <c r="J55" s="32">
        <v>63758031.473631263</v>
      </c>
      <c r="K55" s="32">
        <v>63758031.473631263</v>
      </c>
      <c r="L55" s="32">
        <v>63758031.473631263</v>
      </c>
      <c r="M55" s="32">
        <v>63758031.473631263</v>
      </c>
      <c r="N55" s="32">
        <v>63758031.473631263</v>
      </c>
      <c r="O55" s="32">
        <v>63758031.473631263</v>
      </c>
      <c r="P55" s="32">
        <v>63758031.473631263</v>
      </c>
      <c r="Q55" s="32">
        <v>63758031.473631263</v>
      </c>
      <c r="R55" s="32">
        <v>63758031.473631263</v>
      </c>
      <c r="S55" s="32">
        <v>63758031.473631263</v>
      </c>
      <c r="T55" s="32">
        <v>63758031.473631263</v>
      </c>
      <c r="U55" s="32">
        <v>63758031.473631263</v>
      </c>
      <c r="V55" s="32">
        <v>63758031.473631263</v>
      </c>
      <c r="W55" s="32">
        <v>63758031.473631263</v>
      </c>
      <c r="X55" s="32">
        <v>63758031.473631263</v>
      </c>
      <c r="Y55" s="32">
        <v>63758031.473631263</v>
      </c>
      <c r="Z55" s="32">
        <v>63758031.473631263</v>
      </c>
      <c r="AA55" s="32">
        <v>63758031.473631263</v>
      </c>
      <c r="AB55" s="32">
        <v>63758031.473631263</v>
      </c>
      <c r="AC55" s="32">
        <v>63758031.473631263</v>
      </c>
      <c r="AD55" s="32">
        <v>63758031.473631263</v>
      </c>
      <c r="AE55" s="32">
        <v>63758031.473631263</v>
      </c>
      <c r="AF55" s="32">
        <v>63758031.473631263</v>
      </c>
      <c r="AG55" s="32">
        <v>63758031.473631263</v>
      </c>
      <c r="AH55" s="32">
        <v>63758031.473631263</v>
      </c>
      <c r="AI55" s="32">
        <v>63758031.473631263</v>
      </c>
      <c r="AJ55" s="32">
        <v>63758031.473631263</v>
      </c>
      <c r="AK55" s="32">
        <v>0</v>
      </c>
    </row>
    <row r="56" spans="1:37" x14ac:dyDescent="0.2">
      <c r="A56" s="18" t="s">
        <v>89</v>
      </c>
      <c r="B56" s="23">
        <v>30654356.602430522</v>
      </c>
      <c r="C56" s="23">
        <v>29505726.096837163</v>
      </c>
      <c r="D56" s="23">
        <v>28270369.14854449</v>
      </c>
      <c r="E56" s="23">
        <v>27133890.674972951</v>
      </c>
      <c r="F56" s="23">
        <v>26061124.156683028</v>
      </c>
      <c r="G56" s="23">
        <v>25053602.815254092</v>
      </c>
      <c r="H56" s="23">
        <v>23921176.043452412</v>
      </c>
      <c r="I56" s="23">
        <v>22911623.599584639</v>
      </c>
      <c r="J56" s="23">
        <v>21906690.132487744</v>
      </c>
      <c r="K56" s="23">
        <v>20901833.648337096</v>
      </c>
      <c r="L56" s="23">
        <v>19900866.559086055</v>
      </c>
      <c r="M56" s="23">
        <v>18900055.780338138</v>
      </c>
      <c r="N56" s="23">
        <v>17899248.932752132</v>
      </c>
      <c r="O56" s="23">
        <v>16898601.600502491</v>
      </c>
      <c r="P56" s="23">
        <v>15897961.468344629</v>
      </c>
      <c r="Q56" s="23">
        <v>14897484.185831785</v>
      </c>
      <c r="R56" s="23">
        <v>13897017.504405558</v>
      </c>
      <c r="S56" s="23">
        <v>12896717.141638845</v>
      </c>
      <c r="T56" s="23">
        <v>11896430.918353677</v>
      </c>
      <c r="U56" s="23">
        <v>10896314.62289089</v>
      </c>
      <c r="V56" s="23">
        <v>9612292.4289628118</v>
      </c>
      <c r="W56" s="23">
        <v>8950856.8677299172</v>
      </c>
      <c r="X56" s="23">
        <v>8289421.3064970523</v>
      </c>
      <c r="Y56" s="23">
        <v>7627985.7452641577</v>
      </c>
      <c r="Z56" s="23">
        <v>6966550.1840312779</v>
      </c>
      <c r="AA56" s="23">
        <v>6305114.6227983981</v>
      </c>
      <c r="AB56" s="23">
        <v>5643679.0615655035</v>
      </c>
      <c r="AC56" s="23">
        <v>4982243.5003326535</v>
      </c>
      <c r="AD56" s="23">
        <v>4320807.939099744</v>
      </c>
      <c r="AE56" s="23">
        <v>3659372.3778668493</v>
      </c>
      <c r="AF56" s="23">
        <v>2997936.8166339695</v>
      </c>
      <c r="AG56" s="23">
        <v>2336501.2554010749</v>
      </c>
      <c r="AH56" s="23">
        <v>1675065.6941681951</v>
      </c>
      <c r="AI56" s="23">
        <v>1013630.1329353303</v>
      </c>
      <c r="AJ56" s="23">
        <v>352194.57170243561</v>
      </c>
      <c r="AK56" s="23">
        <v>0</v>
      </c>
    </row>
    <row r="57" spans="1:37" x14ac:dyDescent="0.2">
      <c r="A57" s="18" t="s">
        <v>90</v>
      </c>
      <c r="B57" s="51">
        <v>147802128.97960332</v>
      </c>
      <c r="C57" s="51">
        <v>141785050.58753756</v>
      </c>
      <c r="D57" s="51">
        <v>135974237.55581683</v>
      </c>
      <c r="E57" s="51">
        <v>130353706.22183141</v>
      </c>
      <c r="F57" s="51">
        <v>124909756.30334437</v>
      </c>
      <c r="G57" s="51">
        <v>119628687.51811875</v>
      </c>
      <c r="H57" s="51">
        <v>114498702.40089497</v>
      </c>
      <c r="I57" s="51">
        <v>109508003.48641342</v>
      </c>
      <c r="J57" s="51">
        <v>104540138.37566012</v>
      </c>
      <c r="K57" s="51">
        <v>99572653.828302279</v>
      </c>
      <c r="L57" s="51">
        <v>94604788.717548981</v>
      </c>
      <c r="M57" s="51">
        <v>89637304.170191124</v>
      </c>
      <c r="N57" s="51">
        <v>84669439.059437841</v>
      </c>
      <c r="O57" s="51">
        <v>79701954.512079969</v>
      </c>
      <c r="P57" s="51">
        <v>74734089.401326671</v>
      </c>
      <c r="Q57" s="51">
        <v>69766604.853968844</v>
      </c>
      <c r="R57" s="51">
        <v>64798739.743215539</v>
      </c>
      <c r="S57" s="51">
        <v>59831255.195857704</v>
      </c>
      <c r="T57" s="51">
        <v>54863390.085104391</v>
      </c>
      <c r="U57" s="51">
        <v>49895905.537746549</v>
      </c>
      <c r="V57" s="51">
        <v>45777077.362288177</v>
      </c>
      <c r="W57" s="51">
        <v>42507286.122124746</v>
      </c>
      <c r="X57" s="51">
        <v>39237494.881961301</v>
      </c>
      <c r="Y57" s="51">
        <v>35967703.641797855</v>
      </c>
      <c r="Z57" s="51">
        <v>32697912.401634417</v>
      </c>
      <c r="AA57" s="51">
        <v>29428121.161470979</v>
      </c>
      <c r="AB57" s="51">
        <v>26158329.921307534</v>
      </c>
      <c r="AC57" s="51">
        <v>22888538.681144096</v>
      </c>
      <c r="AD57" s="51">
        <v>19618747.44098065</v>
      </c>
      <c r="AE57" s="51">
        <v>16348956.200817212</v>
      </c>
      <c r="AF57" s="51">
        <v>13079164.960653771</v>
      </c>
      <c r="AG57" s="51">
        <v>9809373.720490329</v>
      </c>
      <c r="AH57" s="51">
        <v>6539582.4803268891</v>
      </c>
      <c r="AI57" s="51">
        <v>3269791.2401634636</v>
      </c>
      <c r="AJ57" s="51">
        <v>3.8162137338076719E-8</v>
      </c>
      <c r="AK57" s="51">
        <v>0</v>
      </c>
    </row>
    <row r="58" spans="1:37" x14ac:dyDescent="0.2"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</row>
    <row r="59" spans="1:37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</row>
    <row r="60" spans="1:37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</row>
    <row r="61" spans="1:37" x14ac:dyDescent="0.2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</row>
    <row r="63" spans="1:37" x14ac:dyDescent="0.2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x14ac:dyDescent="0.2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2:37" x14ac:dyDescent="0.2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</row>
    <row r="66" spans="2:37" x14ac:dyDescent="0.2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2:37" x14ac:dyDescent="0.2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2:37" x14ac:dyDescent="0.2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</sheetData>
  <mergeCells count="2">
    <mergeCell ref="A1:J1"/>
    <mergeCell ref="A2:J2"/>
  </mergeCells>
  <pageMargins left="0.7" right="0.7" top="0.75" bottom="0.75" header="0.3" footer="0.3"/>
  <pageSetup orientation="portrait" r:id="rId1"/>
  <headerFooter>
    <oddHeader>&amp;RCase No. 2026-00001
KPSC 1-10 Confidential Attachment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MTc5OTY8L1VzZXJOYW1lPjxEYXRlVGltZT4xMC84LzIwMjUgMTI6MDU6MjkgUE08L0RhdGVUaW1lPjxMYWJlbFN0cmluZz5VbmNhdGVnb3JpemVkPC9MYWJlbFN0cmluZz48L2l0ZW0+PC9sYWJlbEhpc3Rvcnk+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2CEFE974-D8CC-4E6E-A8AE-E36C905D69D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37A5097-C410-48E9-8ED7-92C8BC7283DF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A6929024-E437-4813-BCC0-309805F8F5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8FC136-9CA9-49DF-B7BA-972C6667C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D8A1D4-2CB8-482F-9CB7-C525E56924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 2 </vt:lpstr>
      <vt:lpstr>Capacity</vt:lpstr>
      <vt:lpstr>Energy Margins</vt:lpstr>
      <vt:lpstr>CC Cost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J Patch</dc:creator>
  <cp:lastModifiedBy>Michelle Caldwell</cp:lastModifiedBy>
  <dcterms:created xsi:type="dcterms:W3CDTF">2025-10-08T11:50:32Z</dcterms:created>
  <dcterms:modified xsi:type="dcterms:W3CDTF">2026-04-01T01:24:32Z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52c5d678-f52a-45c4-8c0c-d6eeba76f104</vt:lpwstr>
  </property>
  <property fmtid="{D5CDD505-2E9C-101B-9397-08002B2CF9AE}" pid="3" name="bjClsUserRVM">
    <vt:lpwstr>[]</vt:lpwstr>
  </property>
  <property fmtid="{D5CDD505-2E9C-101B-9397-08002B2CF9AE}" pid="4" name="bjSaver">
    <vt:lpwstr>ItT4egCzQVcRjok6++dODICOcX9GyKQ3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LabelHistoryID">
    <vt:lpwstr>{2CEFE974-D8CC-4E6E-A8AE-E36C905D69DE}</vt:lpwstr>
  </property>
  <property fmtid="{D5CDD505-2E9C-101B-9397-08002B2CF9AE}" pid="12" name="bjpmDocIH">
    <vt:lpwstr>9NdFsjVERFzU54EWMO8KSTrTLfpJD/2q</vt:lpwstr>
  </property>
  <property fmtid="{D5CDD505-2E9C-101B-9397-08002B2CF9AE}" pid="13" name="ContentTypeId">
    <vt:lpwstr>0x0101004DF805D1E1DA4A49A223477D3B105720</vt:lpwstr>
  </property>
</Properties>
</file>