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Internal\01_Regulatory Services\02_Cases\2026 Cases\2026-00001 Mitchell Cooling Tower CPCN\14_Lerah Files\"/>
    </mc:Choice>
  </mc:AlternateContent>
  <xr:revisionPtr revIDLastSave="0" documentId="13_ncr:1_{9E877E8F-ADDD-47B0-BB69-EFEC11DA4CB7}" xr6:coauthVersionLast="47" xr6:coauthVersionMax="47" xr10:uidLastSave="{00000000-0000-0000-0000-000000000000}"/>
  <bookViews>
    <workbookView xWindow="-33090" yWindow="3165" windowWidth="28800" windowHeight="15345" xr2:uid="{00000000-000D-0000-FFFF-FFFF00000000}"/>
  </bookViews>
  <sheets>
    <sheet name="Schedule II" sheetId="1" r:id="rId1"/>
  </sheets>
  <definedNames>
    <definedName name="_xlnm.Print_Titles" localSheetId="0">'Schedule II'!$1:$9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G14" i="1" l="1"/>
  <c r="E14" i="1"/>
  <c r="G17" i="1"/>
  <c r="G16" i="1"/>
  <c r="G15" i="1"/>
  <c r="G13" i="1"/>
  <c r="G12" i="1"/>
  <c r="C19" i="1"/>
  <c r="E12" i="1"/>
  <c r="E13" i="1"/>
  <c r="E15" i="1"/>
  <c r="E16" i="1"/>
  <c r="E17" i="1"/>
  <c r="H16" i="1" l="1"/>
  <c r="H13" i="1"/>
  <c r="H14" i="1"/>
  <c r="E19" i="1"/>
  <c r="D19" i="1" s="1"/>
  <c r="H17" i="1"/>
  <c r="H15" i="1"/>
  <c r="H12" i="1"/>
  <c r="G19" i="1"/>
  <c r="F19" i="1" s="1"/>
  <c r="H19" i="1" l="1"/>
</calcChain>
</file>

<file path=xl/sharedStrings.xml><?xml version="1.0" encoding="utf-8"?>
<sst xmlns="http://schemas.openxmlformats.org/spreadsheetml/2006/main" count="29" uniqueCount="29">
  <si>
    <t>ANNUAL DEPRECIATION RATES AND ACCRUALS BY THE REMAINNG LIFE METHOD</t>
  </si>
  <si>
    <t>(1)</t>
  </si>
  <si>
    <t>(2)</t>
  </si>
  <si>
    <t>(3)</t>
  </si>
  <si>
    <t xml:space="preserve"> (4)</t>
  </si>
  <si>
    <t>(5)</t>
  </si>
  <si>
    <t>(6)</t>
  </si>
  <si>
    <t>(7)</t>
  </si>
  <si>
    <t>(8)</t>
  </si>
  <si>
    <t xml:space="preserve">Structures &amp; Improvements </t>
  </si>
  <si>
    <t xml:space="preserve">Boiler Plant Equipment    </t>
  </si>
  <si>
    <t xml:space="preserve">Turbogenerator Units      </t>
  </si>
  <si>
    <t>Accessory Electrical Equipment</t>
  </si>
  <si>
    <t xml:space="preserve">Misc. Power Plant Equip.  </t>
  </si>
  <si>
    <t xml:space="preserve"> </t>
  </si>
  <si>
    <t>Total</t>
  </si>
  <si>
    <t>KENTUCKY POWER COMPANY</t>
  </si>
  <si>
    <t>ORIGINAL COST</t>
  </si>
  <si>
    <t>CURRENT APPROVED RATE</t>
  </si>
  <si>
    <t>ANNUAL ACCRUAL</t>
  </si>
  <si>
    <t>STUDY RATE</t>
  </si>
  <si>
    <t>STUDY ACCRUAL</t>
  </si>
  <si>
    <t>DIFFERENCE (DECREASE)</t>
  </si>
  <si>
    <t>ACCT. NO.</t>
  </si>
  <si>
    <t>ACCOUNT TITLE</t>
  </si>
  <si>
    <t>MITCHELL PLANT</t>
  </si>
  <si>
    <r>
      <t xml:space="preserve">Boiler Plant Equip SCR Catalyst </t>
    </r>
    <r>
      <rPr>
        <b/>
        <sz val="12"/>
        <rFont val="Arial"/>
        <family val="2"/>
      </rPr>
      <t>(a)</t>
    </r>
  </si>
  <si>
    <t>BASED ON PLANT IN SERVICE AT MARCH 31, 2025</t>
  </si>
  <si>
    <t>COMPARE DEPRECIATION EXPENSE USING CURRENT AND STUDY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</si>
</sst>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sz val="10"/>
      <color indexed="6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7" fillId="0" borderId="0"/>
    <xf numFmtId="0" fontId="8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3" fontId="2" fillId="0" borderId="0" xfId="0" applyNumberFormat="1" applyFont="1"/>
    <xf numFmtId="3" fontId="5" fillId="0" borderId="0" xfId="0" applyNumberFormat="1" applyFont="1"/>
    <xf numFmtId="3" fontId="3" fillId="0" borderId="0" xfId="1" applyNumberFormat="1" applyFont="1"/>
    <xf numFmtId="10" fontId="2" fillId="0" borderId="0" xfId="0" applyNumberFormat="1" applyFont="1" applyAlignment="1">
      <alignment horizontal="center"/>
    </xf>
    <xf numFmtId="0" fontId="2" fillId="0" borderId="0" xfId="1"/>
    <xf numFmtId="0" fontId="2" fillId="0" borderId="0" xfId="0" applyFont="1" applyAlignment="1">
      <alignment horizontal="center" wrapText="1"/>
    </xf>
    <xf numFmtId="37" fontId="2" fillId="0" borderId="0" xfId="0" applyNumberFormat="1" applyFont="1"/>
    <xf numFmtId="37" fontId="0" fillId="0" borderId="0" xfId="0" applyNumberFormat="1"/>
    <xf numFmtId="3" fontId="4" fillId="0" borderId="0" xfId="1" applyNumberFormat="1" applyFont="1"/>
    <xf numFmtId="37" fontId="5" fillId="0" borderId="0" xfId="0" applyNumberFormat="1" applyFont="1"/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75" zoomScaleNormal="75" workbookViewId="0">
      <pane ySplit="8" topLeftCell="A9" activePane="bottomLeft" state="frozen"/>
      <selection pane="bottomLeft" activeCell="G24" sqref="G24"/>
    </sheetView>
  </sheetViews>
  <sheetFormatPr defaultColWidth="12.42578125" defaultRowHeight="12.75" x14ac:dyDescent="0.2"/>
  <cols>
    <col min="1" max="1" width="8.140625" customWidth="1"/>
    <col min="2" max="2" width="40.7109375" customWidth="1"/>
    <col min="3" max="3" width="16.7109375" customWidth="1"/>
    <col min="4" max="4" width="14.28515625" customWidth="1"/>
    <col min="5" max="5" width="16.28515625" style="1" customWidth="1"/>
    <col min="6" max="6" width="12.42578125" customWidth="1"/>
    <col min="7" max="7" width="16.7109375" customWidth="1"/>
    <col min="8" max="8" width="18.85546875" customWidth="1"/>
  </cols>
  <sheetData>
    <row r="1" spans="1:8" ht="15.75" x14ac:dyDescent="0.25">
      <c r="A1" s="18" t="s">
        <v>16</v>
      </c>
      <c r="B1" s="18"/>
      <c r="C1" s="18"/>
      <c r="D1" s="18"/>
      <c r="E1" s="18"/>
      <c r="F1" s="18"/>
      <c r="G1" s="18"/>
      <c r="H1" s="18"/>
    </row>
    <row r="2" spans="1:8" ht="15.75" x14ac:dyDescent="0.25">
      <c r="A2" s="18" t="s">
        <v>28</v>
      </c>
      <c r="B2" s="18"/>
      <c r="C2" s="18"/>
      <c r="D2" s="18"/>
      <c r="E2" s="18"/>
      <c r="F2" s="18"/>
      <c r="G2" s="18"/>
      <c r="H2" s="18"/>
    </row>
    <row r="3" spans="1:8" ht="15.75" x14ac:dyDescent="0.25">
      <c r="A3" s="18" t="s">
        <v>0</v>
      </c>
      <c r="B3" s="18"/>
      <c r="C3" s="18"/>
      <c r="D3" s="18"/>
      <c r="E3" s="18"/>
      <c r="F3" s="18"/>
      <c r="G3" s="18"/>
      <c r="H3" s="18"/>
    </row>
    <row r="4" spans="1:8" ht="15.75" x14ac:dyDescent="0.25">
      <c r="A4" s="18" t="s">
        <v>27</v>
      </c>
      <c r="B4" s="18"/>
      <c r="C4" s="18"/>
      <c r="D4" s="18"/>
      <c r="E4" s="18"/>
      <c r="F4" s="18"/>
      <c r="G4" s="18"/>
      <c r="H4" s="18"/>
    </row>
    <row r="5" spans="1:8" ht="15.75" x14ac:dyDescent="0.25">
      <c r="A5" s="3"/>
      <c r="B5" s="3"/>
      <c r="C5" s="3"/>
      <c r="D5" s="3"/>
      <c r="E5" s="3"/>
      <c r="F5" s="3"/>
      <c r="G5" s="3"/>
      <c r="H5" s="3"/>
    </row>
    <row r="6" spans="1:8" ht="15" x14ac:dyDescent="0.2">
      <c r="A6" s="5"/>
      <c r="B6" s="5"/>
      <c r="E6"/>
      <c r="F6" s="4"/>
    </row>
    <row r="7" spans="1:8" ht="45" x14ac:dyDescent="0.2">
      <c r="A7" s="12" t="s">
        <v>23</v>
      </c>
      <c r="B7" s="5" t="s">
        <v>24</v>
      </c>
      <c r="C7" s="12" t="s">
        <v>17</v>
      </c>
      <c r="D7" s="12" t="s">
        <v>18</v>
      </c>
      <c r="E7" s="12" t="s">
        <v>19</v>
      </c>
      <c r="F7" s="12" t="s">
        <v>20</v>
      </c>
      <c r="G7" s="12" t="s">
        <v>21</v>
      </c>
      <c r="H7" s="12" t="s">
        <v>22</v>
      </c>
    </row>
    <row r="8" spans="1:8" ht="15" x14ac:dyDescent="0.2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</row>
    <row r="9" spans="1:8" ht="15" x14ac:dyDescent="0.2">
      <c r="A9" s="6"/>
      <c r="B9" s="6"/>
      <c r="C9" s="6"/>
      <c r="D9" s="6"/>
      <c r="E9" s="6"/>
      <c r="F9" s="6"/>
      <c r="G9" s="6"/>
      <c r="H9" s="6"/>
    </row>
    <row r="10" spans="1:8" ht="15.75" x14ac:dyDescent="0.25">
      <c r="A10" s="2" t="s">
        <v>25</v>
      </c>
      <c r="C10" s="4"/>
      <c r="D10" s="1"/>
      <c r="E10"/>
      <c r="F10" s="1"/>
      <c r="H10" s="14"/>
    </row>
    <row r="11" spans="1:8" ht="15" x14ac:dyDescent="0.2">
      <c r="A11" s="4"/>
      <c r="B11" s="4"/>
      <c r="C11" s="4"/>
      <c r="D11" s="1"/>
      <c r="E11"/>
      <c r="F11" s="1"/>
      <c r="H11" s="14"/>
    </row>
    <row r="12" spans="1:8" ht="15" x14ac:dyDescent="0.2">
      <c r="A12" s="5">
        <v>311</v>
      </c>
      <c r="B12" s="4" t="s">
        <v>9</v>
      </c>
      <c r="C12" s="9">
        <v>81292873.900000006</v>
      </c>
      <c r="D12" s="10">
        <v>2.58E-2</v>
      </c>
      <c r="E12" s="7">
        <f t="shared" ref="E12:E17" si="0">ROUND(C12*D12,0)</f>
        <v>2097356</v>
      </c>
      <c r="F12" s="10">
        <v>5.1299999999999998E-2</v>
      </c>
      <c r="G12" s="7">
        <f t="shared" ref="G12:G17" si="1">ROUND(C12*F12,0)</f>
        <v>4170324</v>
      </c>
      <c r="H12" s="13">
        <f t="shared" ref="H12:H17" si="2">G12-E12</f>
        <v>2072968</v>
      </c>
    </row>
    <row r="13" spans="1:8" ht="15" x14ac:dyDescent="0.2">
      <c r="A13" s="5">
        <v>312</v>
      </c>
      <c r="B13" s="4" t="s">
        <v>10</v>
      </c>
      <c r="C13" s="9">
        <f>916368208.97-C14</f>
        <v>907023146.14999998</v>
      </c>
      <c r="D13" s="10">
        <v>2.9600000000000001E-2</v>
      </c>
      <c r="E13" s="7">
        <f t="shared" si="0"/>
        <v>26847885</v>
      </c>
      <c r="F13" s="10">
        <v>4.3999999999999997E-2</v>
      </c>
      <c r="G13" s="7">
        <f t="shared" si="1"/>
        <v>39909018</v>
      </c>
      <c r="H13" s="13">
        <f t="shared" si="2"/>
        <v>13061133</v>
      </c>
    </row>
    <row r="14" spans="1:8" ht="15.75" x14ac:dyDescent="0.25">
      <c r="A14" s="5">
        <v>312</v>
      </c>
      <c r="B14" s="11" t="s">
        <v>26</v>
      </c>
      <c r="C14" s="9">
        <v>9345062.8200000003</v>
      </c>
      <c r="D14" s="10">
        <v>0.125</v>
      </c>
      <c r="E14" s="7">
        <f t="shared" si="0"/>
        <v>1168133</v>
      </c>
      <c r="F14" s="10">
        <v>4.3999999999999997E-2</v>
      </c>
      <c r="G14" s="7">
        <f t="shared" si="1"/>
        <v>411183</v>
      </c>
      <c r="H14" s="13">
        <f t="shared" si="2"/>
        <v>-756950</v>
      </c>
    </row>
    <row r="15" spans="1:8" ht="15" x14ac:dyDescent="0.2">
      <c r="A15" s="5">
        <v>314</v>
      </c>
      <c r="B15" s="4" t="s">
        <v>11</v>
      </c>
      <c r="C15" s="9">
        <v>61818458.049999997</v>
      </c>
      <c r="D15" s="10">
        <v>1.67E-2</v>
      </c>
      <c r="E15" s="7">
        <f t="shared" si="0"/>
        <v>1032368</v>
      </c>
      <c r="F15" s="10">
        <v>3.9600000000000003E-2</v>
      </c>
      <c r="G15" s="7">
        <f t="shared" si="1"/>
        <v>2448011</v>
      </c>
      <c r="H15" s="13">
        <f t="shared" si="2"/>
        <v>1415643</v>
      </c>
    </row>
    <row r="16" spans="1:8" ht="15" x14ac:dyDescent="0.2">
      <c r="A16" s="5">
        <v>315</v>
      </c>
      <c r="B16" s="4" t="s">
        <v>12</v>
      </c>
      <c r="C16" s="9">
        <v>27031759.600000001</v>
      </c>
      <c r="D16" s="10">
        <v>1.49E-2</v>
      </c>
      <c r="E16" s="7">
        <f t="shared" si="0"/>
        <v>402773</v>
      </c>
      <c r="F16" s="10">
        <v>4.2599999999999999E-2</v>
      </c>
      <c r="G16" s="7">
        <f t="shared" si="1"/>
        <v>1151553</v>
      </c>
      <c r="H16" s="13">
        <f t="shared" si="2"/>
        <v>748780</v>
      </c>
    </row>
    <row r="17" spans="1:8" ht="15" x14ac:dyDescent="0.2">
      <c r="A17" s="5">
        <v>316</v>
      </c>
      <c r="B17" s="4" t="s">
        <v>13</v>
      </c>
      <c r="C17" s="15">
        <v>10966525.84</v>
      </c>
      <c r="D17" s="10">
        <v>2.63E-2</v>
      </c>
      <c r="E17" s="8">
        <f t="shared" si="0"/>
        <v>288420</v>
      </c>
      <c r="F17" s="10">
        <v>4.3700000000000003E-2</v>
      </c>
      <c r="G17" s="8">
        <f t="shared" si="1"/>
        <v>479237</v>
      </c>
      <c r="H17" s="16">
        <f t="shared" si="2"/>
        <v>190817</v>
      </c>
    </row>
    <row r="18" spans="1:8" ht="15" x14ac:dyDescent="0.2">
      <c r="A18" s="4"/>
      <c r="B18" s="4"/>
      <c r="C18" s="17"/>
      <c r="D18" s="1"/>
      <c r="E18"/>
      <c r="F18" s="1"/>
      <c r="G18" s="7"/>
      <c r="H18" s="14"/>
    </row>
    <row r="19" spans="1:8" ht="15" x14ac:dyDescent="0.2">
      <c r="A19" s="4" t="s">
        <v>14</v>
      </c>
      <c r="B19" s="4" t="s">
        <v>15</v>
      </c>
      <c r="C19" s="8">
        <f>SUM(C12:C18)</f>
        <v>1097477826.3599999</v>
      </c>
      <c r="D19" s="10">
        <f>ROUND(E19/C19,4)</f>
        <v>2.9000000000000001E-2</v>
      </c>
      <c r="E19" s="8">
        <f>SUM(E12:E18)</f>
        <v>31836935</v>
      </c>
      <c r="F19" s="10">
        <f>ROUND(G19/C19,4)</f>
        <v>4.4299999999999999E-2</v>
      </c>
      <c r="G19" s="8">
        <f>SUM(G12:G18)</f>
        <v>48569326</v>
      </c>
      <c r="H19" s="16">
        <f>SUM(H12:H18)</f>
        <v>16732391</v>
      </c>
    </row>
    <row r="20" spans="1:8" ht="15" x14ac:dyDescent="0.2">
      <c r="A20" s="4"/>
      <c r="B20" s="4"/>
      <c r="C20" s="8"/>
      <c r="D20" s="1"/>
      <c r="E20"/>
      <c r="F20" s="1"/>
      <c r="G20" s="7"/>
      <c r="H20" s="14"/>
    </row>
  </sheetData>
  <mergeCells count="4">
    <mergeCell ref="A1:H1"/>
    <mergeCell ref="A3:H3"/>
    <mergeCell ref="A2:H2"/>
    <mergeCell ref="A4:H4"/>
  </mergeCells>
  <phoneticPr fontId="6" type="noConversion"/>
  <printOptions horizontalCentered="1"/>
  <pageMargins left="0.75" right="0.75" top="1" bottom="1" header="0.5" footer="0.5"/>
  <pageSetup scale="60" firstPageNumber="17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OTk4MTMwPC9Vc2VyTmFtZT48RGF0ZVRpbWU+MTAvNy8yMDI1IDQ6NDk6MTUgUE08L0RhdGVUaW1lPjxMYWJlbFN0cmluZz5BRVAgSW50ZXJuYWw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841E3C7C-C12D-46B2-82D4-952DDD6F5478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E94A2899-C97D-44CD-9719-664C82C193C3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C6E1E5BC-C132-4441-B1FC-BE9898E79BAD}"/>
</file>

<file path=customXml/itemProps4.xml><?xml version="1.0" encoding="utf-8"?>
<ds:datastoreItem xmlns:ds="http://schemas.openxmlformats.org/officeDocument/2006/customXml" ds:itemID="{08FCF061-F639-4941-AAB8-48028913C221}"/>
</file>

<file path=customXml/itemProps5.xml><?xml version="1.0" encoding="utf-8"?>
<ds:datastoreItem xmlns:ds="http://schemas.openxmlformats.org/officeDocument/2006/customXml" ds:itemID="{82702E8A-9740-4265-AA48-BCDBCEBEDF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II</vt:lpstr>
      <vt:lpstr>'Schedule II'!Print_Titles</vt:lpstr>
    </vt:vector>
  </TitlesOfParts>
  <Company>AEP-IT-CPS 4/30/3-(8-835-3050)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</dc:creator>
  <cp:keywords/>
  <cp:lastModifiedBy>Lerah M Kahn</cp:lastModifiedBy>
  <cp:lastPrinted>2014-11-19T20:34:30Z</cp:lastPrinted>
  <dcterms:created xsi:type="dcterms:W3CDTF">2008-05-14T14:07:07Z</dcterms:created>
  <dcterms:modified xsi:type="dcterms:W3CDTF">2026-06-03T14:13:11Z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39f78876-94c9-4a74-a55e-36c03ceac739</vt:lpwstr>
  </property>
  <property fmtid="{D5CDD505-2E9C-101B-9397-08002B2CF9AE}" pid="3" name="bjSaver">
    <vt:lpwstr>MSLcv1Deu+j/oxKLp9zJIfjP3BgDQ2g+</vt:lpwstr>
  </property>
  <property fmtid="{D5CDD505-2E9C-101B-9397-08002B2CF9AE}" pid="4" name="bjDocumentSecurityLabel">
    <vt:lpwstr>AEP Internal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/&gt;&lt;/sisl&gt;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{841E3C7C-C12D-46B2-82D4-952DDD6F5478}</vt:lpwstr>
  </property>
  <property fmtid="{D5CDD505-2E9C-101B-9397-08002B2CF9AE}" pid="12" name="bjpmDocIH">
    <vt:lpwstr>tMee0lY+QQaNhjKQa7tM5H9HydNafo19</vt:lpwstr>
  </property>
  <property fmtid="{D5CDD505-2E9C-101B-9397-08002B2CF9AE}" pid="13" name="ContentTypeId">
    <vt:lpwstr>0x0101004DF805D1E1DA4A49A223477D3B105720</vt:lpwstr>
  </property>
</Properties>
</file>