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hthompson\Bluegrass Water 2025 Rate Case\3rd OAG DRs\Proposed Exhibits\PUBLIC\"/>
    </mc:Choice>
  </mc:AlternateContent>
  <xr:revisionPtr revIDLastSave="0" documentId="8_{8A1A7AA1-8488-4EC6-BBC9-47B0C4584572}" xr6:coauthVersionLast="47" xr6:coauthVersionMax="47" xr10:uidLastSave="{00000000-0000-0000-0000-000000000000}"/>
  <bookViews>
    <workbookView xWindow="-120" yWindow="-120" windowWidth="24240" windowHeight="13020" xr2:uid="{4C8DA904-0D3D-493A-97F2-0255EAAA55C7}"/>
  </bookViews>
  <sheets>
    <sheet name="Annual Cost" sheetId="1" r:id="rId1"/>
    <sheet name="Forecast" sheetId="2" r:id="rId2"/>
  </sheet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AC7" i="2"/>
  <c r="AB7" i="2"/>
  <c r="AA7" i="2"/>
  <c r="Z7" i="2"/>
  <c r="Y7" i="2"/>
  <c r="AK7" i="2" s="1"/>
  <c r="X7" i="2"/>
  <c r="AJ7" i="2" s="1"/>
  <c r="W7" i="2"/>
  <c r="AI7" i="2" s="1"/>
  <c r="V7" i="2"/>
  <c r="AH7" i="2" s="1"/>
  <c r="U7" i="2"/>
  <c r="AG7" i="2" s="1"/>
  <c r="T7" i="2"/>
  <c r="AF7" i="2" s="1"/>
  <c r="S7" i="2"/>
  <c r="AE7" i="2" s="1"/>
  <c r="R7" i="2"/>
  <c r="AD7" i="2" s="1"/>
  <c r="Q7" i="2"/>
  <c r="P7" i="2"/>
  <c r="O7" i="2"/>
  <c r="N7" i="2"/>
  <c r="O8" i="2"/>
  <c r="AA8" i="2" s="1"/>
  <c r="P8" i="2"/>
  <c r="AB8" i="2" s="1"/>
  <c r="Q8" i="2"/>
  <c r="AC8" i="2" s="1"/>
  <c r="R8" i="2"/>
  <c r="AD8" i="2" s="1"/>
  <c r="S8" i="2"/>
  <c r="AE8" i="2" s="1"/>
  <c r="T8" i="2"/>
  <c r="AF8" i="2" s="1"/>
  <c r="U8" i="2"/>
  <c r="AG8" i="2" s="1"/>
  <c r="V8" i="2"/>
  <c r="AH8" i="2" s="1"/>
  <c r="W8" i="2"/>
  <c r="AI8" i="2" s="1"/>
  <c r="X8" i="2"/>
  <c r="AJ8" i="2" s="1"/>
  <c r="Y8" i="2"/>
  <c r="AK8" i="2" s="1"/>
  <c r="N8" i="2"/>
  <c r="Z8" i="2" s="1"/>
  <c r="H18" i="1" l="1"/>
  <c r="I18" i="1"/>
</calcChain>
</file>

<file path=xl/sharedStrings.xml><?xml version="1.0" encoding="utf-8"?>
<sst xmlns="http://schemas.openxmlformats.org/spreadsheetml/2006/main" count="25" uniqueCount="16">
  <si>
    <t>Bluegrass Water</t>
  </si>
  <si>
    <t>DR OAG 3-68 Software Cost</t>
  </si>
  <si>
    <t>Water</t>
  </si>
  <si>
    <t>Historical</t>
  </si>
  <si>
    <t>Forecasted</t>
  </si>
  <si>
    <t>Acct No.</t>
  </si>
  <si>
    <t>Description</t>
  </si>
  <si>
    <t>Base Period</t>
  </si>
  <si>
    <t>Forecasted Test Year</t>
  </si>
  <si>
    <t>923.900</t>
  </si>
  <si>
    <t>OSS - IT</t>
  </si>
  <si>
    <t>Wastewater</t>
  </si>
  <si>
    <t>Actuals</t>
  </si>
  <si>
    <t>Forecast</t>
  </si>
  <si>
    <t>Sewer</t>
  </si>
  <si>
    <t>Inflation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</si>
</sst>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%"/>
  </numFmts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164" fontId="0" fillId="0" borderId="0" xfId="0" applyNumberFormat="1"/>
    <xf numFmtId="0" fontId="0" fillId="0" borderId="0" xfId="0" quotePrefix="1"/>
    <xf numFmtId="5" fontId="0" fillId="0" borderId="0" xfId="0" applyNumberFormat="1"/>
    <xf numFmtId="0" fontId="4" fillId="0" borderId="0" xfId="0" applyFont="1"/>
    <xf numFmtId="14" fontId="0" fillId="2" borderId="4" xfId="0" applyNumberFormat="1" applyFill="1" applyBorder="1"/>
    <xf numFmtId="14" fontId="0" fillId="3" borderId="4" xfId="0" applyNumberFormat="1" applyFill="1" applyBorder="1"/>
    <xf numFmtId="14" fontId="0" fillId="0" borderId="0" xfId="0" applyNumberFormat="1"/>
    <xf numFmtId="165" fontId="0" fillId="0" borderId="0" xfId="1" applyNumberFormat="1" applyFont="1"/>
    <xf numFmtId="9" fontId="0" fillId="0" borderId="0" xfId="2" applyFont="1"/>
    <xf numFmtId="166" fontId="0" fillId="0" borderId="0" xfId="2" applyNumberFormat="1" applyFont="1"/>
    <xf numFmtId="166" fontId="0" fillId="0" borderId="0" xfId="0" applyNumberFormat="1"/>
    <xf numFmtId="43" fontId="0" fillId="0" borderId="0" xfId="0" applyNumberFormat="1"/>
    <xf numFmtId="10" fontId="0" fillId="0" borderId="0" xfId="2" applyNumberFormat="1" applyFont="1"/>
    <xf numFmtId="5" fontId="0" fillId="4" borderId="0" xfId="0" applyNumberFormat="1" applyFill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0DAD4-9A16-4E08-A854-114E4F157BF8}">
  <dimension ref="A1:I21"/>
  <sheetViews>
    <sheetView tabSelected="1" workbookViewId="0">
      <selection activeCell="F4" sqref="F4"/>
    </sheetView>
  </sheetViews>
  <sheetFormatPr defaultRowHeight="15" x14ac:dyDescent="0.25"/>
  <cols>
    <col min="2" max="2" width="26.42578125" bestFit="1" customWidth="1"/>
    <col min="9" max="9" width="14.5703125" customWidth="1"/>
  </cols>
  <sheetData>
    <row r="1" spans="1:9" ht="18.75" x14ac:dyDescent="0.3">
      <c r="A1" s="1" t="s">
        <v>0</v>
      </c>
    </row>
    <row r="2" spans="1:9" ht="18.75" x14ac:dyDescent="0.3">
      <c r="A2" s="1" t="s">
        <v>1</v>
      </c>
    </row>
    <row r="6" spans="1:9" x14ac:dyDescent="0.25">
      <c r="A6" s="2" t="s">
        <v>2</v>
      </c>
    </row>
    <row r="7" spans="1:9" x14ac:dyDescent="0.25">
      <c r="C7" s="18" t="s">
        <v>3</v>
      </c>
      <c r="D7" s="18"/>
      <c r="E7" s="18"/>
      <c r="F7" s="18"/>
      <c r="G7" s="18"/>
      <c r="H7" s="19" t="s">
        <v>4</v>
      </c>
      <c r="I7" s="20"/>
    </row>
    <row r="8" spans="1:9" ht="30" x14ac:dyDescent="0.25">
      <c r="A8" s="3" t="s">
        <v>5</v>
      </c>
      <c r="B8" s="3" t="s">
        <v>6</v>
      </c>
      <c r="C8" s="3">
        <v>2021</v>
      </c>
      <c r="D8" s="3">
        <v>2022</v>
      </c>
      <c r="E8" s="3">
        <v>2023</v>
      </c>
      <c r="F8" s="3">
        <v>2024</v>
      </c>
      <c r="G8" s="3">
        <v>2025</v>
      </c>
      <c r="H8" s="3" t="s">
        <v>7</v>
      </c>
      <c r="I8" s="3" t="s">
        <v>8</v>
      </c>
    </row>
    <row r="9" spans="1:9" x14ac:dyDescent="0.25">
      <c r="C9" s="4"/>
      <c r="D9" s="4"/>
      <c r="E9" s="4"/>
      <c r="F9" s="4"/>
      <c r="G9" s="4"/>
      <c r="H9" s="4"/>
      <c r="I9" s="4"/>
    </row>
    <row r="10" spans="1:9" x14ac:dyDescent="0.25">
      <c r="A10" s="5" t="s">
        <v>9</v>
      </c>
      <c r="B10" t="s">
        <v>10</v>
      </c>
      <c r="C10" s="17">
        <v>-2677.7291769547328</v>
      </c>
      <c r="D10" s="6">
        <v>-1210.0647684001137</v>
      </c>
      <c r="E10" s="6">
        <v>-2674.4754191531683</v>
      </c>
      <c r="F10" s="6">
        <v>-2192.36</v>
      </c>
      <c r="G10" s="17">
        <v>-3088.0126621160407</v>
      </c>
      <c r="H10" s="6">
        <f>SUM(Forecast!H7:S7)</f>
        <v>-2879.9075000000003</v>
      </c>
      <c r="I10" s="6">
        <f>SUM(Forecast!X7:AI7)</f>
        <v>-2972.8411046999991</v>
      </c>
    </row>
    <row r="11" spans="1:9" x14ac:dyDescent="0.25">
      <c r="C11" s="6"/>
      <c r="D11" s="6"/>
      <c r="E11" s="6"/>
      <c r="F11" s="6"/>
      <c r="G11" s="6"/>
      <c r="H11" s="6"/>
      <c r="I11" s="6"/>
    </row>
    <row r="12" spans="1:9" x14ac:dyDescent="0.25">
      <c r="C12" s="6"/>
      <c r="D12" s="6"/>
      <c r="E12" s="6"/>
      <c r="F12" s="6"/>
      <c r="G12" s="6"/>
      <c r="H12" s="6"/>
      <c r="I12" s="6"/>
    </row>
    <row r="13" spans="1:9" x14ac:dyDescent="0.25">
      <c r="C13" s="4"/>
      <c r="D13" s="4"/>
      <c r="E13" s="4"/>
      <c r="F13" s="4"/>
      <c r="G13" s="4"/>
      <c r="H13" s="4"/>
      <c r="I13" s="4"/>
    </row>
    <row r="14" spans="1:9" x14ac:dyDescent="0.25">
      <c r="A14" s="2" t="s">
        <v>11</v>
      </c>
    </row>
    <row r="15" spans="1:9" x14ac:dyDescent="0.25">
      <c r="C15" s="18" t="s">
        <v>3</v>
      </c>
      <c r="D15" s="18"/>
      <c r="E15" s="18"/>
      <c r="F15" s="18"/>
      <c r="G15" s="18" t="s">
        <v>4</v>
      </c>
      <c r="H15" s="18"/>
      <c r="I15" s="18"/>
    </row>
    <row r="16" spans="1:9" ht="30" x14ac:dyDescent="0.25">
      <c r="A16" s="3" t="s">
        <v>5</v>
      </c>
      <c r="B16" s="3" t="s">
        <v>6</v>
      </c>
      <c r="C16" s="3">
        <v>2021</v>
      </c>
      <c r="D16" s="3">
        <v>2022</v>
      </c>
      <c r="E16" s="3">
        <v>2023</v>
      </c>
      <c r="F16" s="3">
        <v>2024</v>
      </c>
      <c r="G16" s="3">
        <v>2025</v>
      </c>
      <c r="H16" s="3" t="s">
        <v>7</v>
      </c>
      <c r="I16" s="3" t="s">
        <v>8</v>
      </c>
    </row>
    <row r="17" spans="1:9" x14ac:dyDescent="0.25">
      <c r="C17" s="4"/>
      <c r="D17" s="4"/>
      <c r="E17" s="4"/>
      <c r="F17" s="4"/>
      <c r="G17" s="4"/>
      <c r="H17" s="4"/>
      <c r="I17" s="4"/>
    </row>
    <row r="18" spans="1:9" x14ac:dyDescent="0.25">
      <c r="A18" s="5" t="s">
        <v>9</v>
      </c>
      <c r="B18" t="s">
        <v>10</v>
      </c>
      <c r="C18" s="17">
        <v>-30090.740823045271</v>
      </c>
      <c r="D18" s="6">
        <v>-27368.205231599877</v>
      </c>
      <c r="E18" s="6">
        <v>-27805.184580846832</v>
      </c>
      <c r="F18" s="6">
        <v>-22508.550000000003</v>
      </c>
      <c r="G18" s="17">
        <v>-20398.147337883955</v>
      </c>
      <c r="H18" s="6">
        <f>SUM(Forecast!H8:S8)</f>
        <v>-19472.536260000001</v>
      </c>
      <c r="I18" s="6">
        <f>SUM(Forecast!X8:AI8)</f>
        <v>-20100.618139499999</v>
      </c>
    </row>
    <row r="19" spans="1:9" x14ac:dyDescent="0.25">
      <c r="C19" s="6"/>
      <c r="D19" s="6"/>
      <c r="E19" s="6"/>
      <c r="F19" s="6"/>
      <c r="G19" s="6"/>
      <c r="H19" s="6"/>
      <c r="I19" s="6"/>
    </row>
    <row r="20" spans="1:9" x14ac:dyDescent="0.25">
      <c r="C20" s="6"/>
      <c r="D20" s="6"/>
      <c r="E20" s="6"/>
      <c r="F20" s="6"/>
      <c r="G20" s="6"/>
      <c r="H20" s="6"/>
      <c r="I20" s="6"/>
    </row>
    <row r="21" spans="1:9" x14ac:dyDescent="0.25">
      <c r="C21" s="6"/>
      <c r="D21" s="6"/>
      <c r="E21" s="6"/>
      <c r="F21" s="6"/>
      <c r="G21" s="6"/>
      <c r="H21" s="6"/>
      <c r="I21" s="6"/>
    </row>
  </sheetData>
  <mergeCells count="4">
    <mergeCell ref="G15:I15"/>
    <mergeCell ref="H7:I7"/>
    <mergeCell ref="C7:G7"/>
    <mergeCell ref="C15:F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5A6AA-7852-444C-8E04-26ACB0C0CEA6}">
  <dimension ref="A1:AK13"/>
  <sheetViews>
    <sheetView workbookViewId="0">
      <selection activeCell="M30" sqref="M30"/>
    </sheetView>
  </sheetViews>
  <sheetFormatPr defaultRowHeight="15" x14ac:dyDescent="0.25"/>
  <cols>
    <col min="1" max="1" width="19.28515625" customWidth="1"/>
    <col min="2" max="37" width="11.7109375" customWidth="1"/>
  </cols>
  <sheetData>
    <row r="1" spans="1:37" x14ac:dyDescent="0.25">
      <c r="A1" s="7"/>
    </row>
    <row r="3" spans="1:37" x14ac:dyDescent="0.25">
      <c r="B3" s="21" t="s">
        <v>12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  <c r="N3" s="24" t="s">
        <v>13</v>
      </c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7" x14ac:dyDescent="0.25">
      <c r="B4" s="8">
        <v>45596</v>
      </c>
      <c r="C4" s="8">
        <v>45626</v>
      </c>
      <c r="D4" s="8">
        <v>45657</v>
      </c>
      <c r="E4" s="8">
        <v>45688</v>
      </c>
      <c r="F4" s="8">
        <v>45716</v>
      </c>
      <c r="G4" s="8">
        <v>45747</v>
      </c>
      <c r="H4" s="8">
        <v>45777</v>
      </c>
      <c r="I4" s="8">
        <v>45808</v>
      </c>
      <c r="J4" s="8">
        <v>45838</v>
      </c>
      <c r="K4" s="8">
        <v>45869</v>
      </c>
      <c r="L4" s="8">
        <v>45900</v>
      </c>
      <c r="M4" s="8">
        <v>45930</v>
      </c>
      <c r="N4" s="9">
        <v>45961</v>
      </c>
      <c r="O4" s="9">
        <v>45991</v>
      </c>
      <c r="P4" s="9">
        <v>46022</v>
      </c>
      <c r="Q4" s="9">
        <v>46053</v>
      </c>
      <c r="R4" s="9">
        <v>46081</v>
      </c>
      <c r="S4" s="9">
        <v>46112</v>
      </c>
      <c r="T4" s="9">
        <v>46142</v>
      </c>
      <c r="U4" s="9">
        <v>46173</v>
      </c>
      <c r="V4" s="9">
        <v>46203</v>
      </c>
      <c r="W4" s="9">
        <v>46234</v>
      </c>
      <c r="X4" s="9">
        <v>46265</v>
      </c>
      <c r="Y4" s="9">
        <v>46295</v>
      </c>
      <c r="Z4" s="9">
        <v>46326</v>
      </c>
      <c r="AA4" s="9">
        <v>46356</v>
      </c>
      <c r="AB4" s="9">
        <v>46387</v>
      </c>
      <c r="AC4" s="9">
        <v>46418</v>
      </c>
      <c r="AD4" s="9">
        <v>46446</v>
      </c>
      <c r="AE4" s="9">
        <v>46477</v>
      </c>
      <c r="AF4" s="9">
        <v>46507</v>
      </c>
      <c r="AG4" s="9">
        <v>46538</v>
      </c>
      <c r="AH4" s="9">
        <v>46568</v>
      </c>
      <c r="AI4" s="9">
        <v>46599</v>
      </c>
      <c r="AJ4" s="9">
        <v>46752</v>
      </c>
      <c r="AK4" s="9">
        <v>47118</v>
      </c>
    </row>
    <row r="5" spans="1:37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1:37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37" x14ac:dyDescent="0.25">
      <c r="A7" t="s">
        <v>2</v>
      </c>
      <c r="B7" s="11">
        <v>-274.03999999999996</v>
      </c>
      <c r="C7" s="11">
        <v>-274.08</v>
      </c>
      <c r="D7" s="11">
        <v>0</v>
      </c>
      <c r="E7" s="11">
        <v>-255.04999999999998</v>
      </c>
      <c r="F7" s="11">
        <v>-255.04999999999998</v>
      </c>
      <c r="G7" s="11">
        <v>-255.04999999999998</v>
      </c>
      <c r="H7" s="11">
        <v>-255.04999999999998</v>
      </c>
      <c r="I7" s="11">
        <v>-255.04999999999998</v>
      </c>
      <c r="J7" s="11">
        <v>-255.04999999999998</v>
      </c>
      <c r="K7" s="11">
        <v>-255.04999999999998</v>
      </c>
      <c r="L7" s="11">
        <v>-255.04999999999998</v>
      </c>
      <c r="M7" s="11">
        <v>-255.04999999999998</v>
      </c>
      <c r="N7" s="11">
        <f>B7*(1+N11)</f>
        <v>-282.26119999999997</v>
      </c>
      <c r="O7" s="11">
        <f t="shared" ref="O7:AK7" si="0">C7*(1+O11)</f>
        <v>-282.30239999999998</v>
      </c>
      <c r="P7" s="11">
        <f t="shared" si="0"/>
        <v>0</v>
      </c>
      <c r="Q7" s="11">
        <f t="shared" si="0"/>
        <v>-261.68129999999996</v>
      </c>
      <c r="R7" s="11">
        <f t="shared" si="0"/>
        <v>-261.68129999999996</v>
      </c>
      <c r="S7" s="11">
        <f t="shared" si="0"/>
        <v>-261.68129999999996</v>
      </c>
      <c r="T7" s="11">
        <f t="shared" si="0"/>
        <v>-261.68129999999996</v>
      </c>
      <c r="U7" s="11">
        <f t="shared" si="0"/>
        <v>-261.68129999999996</v>
      </c>
      <c r="V7" s="11">
        <f t="shared" si="0"/>
        <v>-261.68129999999996</v>
      </c>
      <c r="W7" s="11">
        <f t="shared" si="0"/>
        <v>-261.68129999999996</v>
      </c>
      <c r="X7" s="11">
        <f t="shared" si="0"/>
        <v>-261.68129999999996</v>
      </c>
      <c r="Y7" s="11">
        <f t="shared" si="0"/>
        <v>-261.68129999999996</v>
      </c>
      <c r="Z7" s="11">
        <f t="shared" si="0"/>
        <v>-289.59999119999998</v>
      </c>
      <c r="AA7" s="11">
        <f t="shared" si="0"/>
        <v>-289.64226239999999</v>
      </c>
      <c r="AB7" s="11">
        <f t="shared" si="0"/>
        <v>0</v>
      </c>
      <c r="AC7" s="11">
        <f t="shared" si="0"/>
        <v>-267.17660729999994</v>
      </c>
      <c r="AD7" s="11">
        <f t="shared" si="0"/>
        <v>-267.17660729999994</v>
      </c>
      <c r="AE7" s="11">
        <f t="shared" si="0"/>
        <v>-267.17660729999994</v>
      </c>
      <c r="AF7" s="11">
        <f t="shared" si="0"/>
        <v>-267.17660729999994</v>
      </c>
      <c r="AG7" s="11">
        <f t="shared" si="0"/>
        <v>-267.17660729999994</v>
      </c>
      <c r="AH7" s="11">
        <f t="shared" si="0"/>
        <v>-267.17660729999994</v>
      </c>
      <c r="AI7" s="11">
        <f t="shared" si="0"/>
        <v>-267.17660729999994</v>
      </c>
      <c r="AJ7" s="11">
        <f t="shared" si="0"/>
        <v>-267.17660729999994</v>
      </c>
      <c r="AK7" s="11">
        <f t="shared" si="0"/>
        <v>-266.91492599999998</v>
      </c>
    </row>
    <row r="8" spans="1:37" x14ac:dyDescent="0.25">
      <c r="A8" t="s">
        <v>14</v>
      </c>
      <c r="B8" s="11">
        <v>-1613.37</v>
      </c>
      <c r="C8" s="11">
        <v>-1613.4099999999996</v>
      </c>
      <c r="D8" s="11">
        <v>-561.20000000000005</v>
      </c>
      <c r="E8" s="11">
        <v>-1881.3099999999997</v>
      </c>
      <c r="F8" s="11">
        <v>-1881.4899999999998</v>
      </c>
      <c r="G8" s="11">
        <v>-1581.31</v>
      </c>
      <c r="H8" s="11">
        <v>-1881.3099999999997</v>
      </c>
      <c r="I8" s="11">
        <v>-1881.3099999999997</v>
      </c>
      <c r="J8" s="11">
        <v>-1581.31</v>
      </c>
      <c r="K8" s="11">
        <v>-1581.31</v>
      </c>
      <c r="L8" s="11">
        <v>-1581.31</v>
      </c>
      <c r="M8" s="11">
        <v>-1581.31</v>
      </c>
      <c r="N8" s="11">
        <f t="shared" ref="N8:AK8" si="1">B8*(1+N11)</f>
        <v>-1661.7710999999999</v>
      </c>
      <c r="O8" s="11">
        <f t="shared" si="1"/>
        <v>-1661.8122999999996</v>
      </c>
      <c r="P8" s="11">
        <f t="shared" si="1"/>
        <v>-578.03600000000006</v>
      </c>
      <c r="Q8" s="11">
        <f t="shared" si="1"/>
        <v>-1930.2240599999998</v>
      </c>
      <c r="R8" s="11">
        <f t="shared" si="1"/>
        <v>-1930.4087399999999</v>
      </c>
      <c r="S8" s="11">
        <f t="shared" si="1"/>
        <v>-1622.4240600000001</v>
      </c>
      <c r="T8" s="11">
        <f t="shared" si="1"/>
        <v>-1930.2240599999998</v>
      </c>
      <c r="U8" s="11">
        <f t="shared" si="1"/>
        <v>-1930.2240599999998</v>
      </c>
      <c r="V8" s="11">
        <f t="shared" si="1"/>
        <v>-1622.4240600000001</v>
      </c>
      <c r="W8" s="11">
        <f t="shared" si="1"/>
        <v>-1622.4240600000001</v>
      </c>
      <c r="X8" s="11">
        <f t="shared" si="1"/>
        <v>-1622.4240600000001</v>
      </c>
      <c r="Y8" s="11">
        <f t="shared" si="1"/>
        <v>-1622.4240600000001</v>
      </c>
      <c r="Z8" s="11">
        <f t="shared" si="1"/>
        <v>-1704.9771486</v>
      </c>
      <c r="AA8" s="11">
        <f t="shared" si="1"/>
        <v>-1705.0194197999997</v>
      </c>
      <c r="AB8" s="11">
        <f t="shared" si="1"/>
        <v>-593.0649360000001</v>
      </c>
      <c r="AC8" s="11">
        <f t="shared" si="1"/>
        <v>-1970.7587652599996</v>
      </c>
      <c r="AD8" s="11">
        <f t="shared" si="1"/>
        <v>-1970.9473235399996</v>
      </c>
      <c r="AE8" s="11">
        <f t="shared" si="1"/>
        <v>-1656.4949652599998</v>
      </c>
      <c r="AF8" s="11">
        <f t="shared" si="1"/>
        <v>-1970.7587652599996</v>
      </c>
      <c r="AG8" s="11">
        <f t="shared" si="1"/>
        <v>-1970.7587652599996</v>
      </c>
      <c r="AH8" s="11">
        <f t="shared" si="1"/>
        <v>-1656.4949652599998</v>
      </c>
      <c r="AI8" s="11">
        <f t="shared" si="1"/>
        <v>-1656.4949652599998</v>
      </c>
      <c r="AJ8" s="11">
        <f t="shared" si="1"/>
        <v>-1656.4949652599998</v>
      </c>
      <c r="AK8" s="11">
        <f t="shared" si="1"/>
        <v>-1654.8725412000001</v>
      </c>
    </row>
    <row r="9" spans="1:37" x14ac:dyDescent="0.25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37" s="12" customFormat="1" x14ac:dyDescent="0.25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x14ac:dyDescent="0.25">
      <c r="A11" s="12" t="s">
        <v>15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>
        <v>0.03</v>
      </c>
      <c r="O11" s="13">
        <v>0.03</v>
      </c>
      <c r="P11" s="13">
        <v>0.03</v>
      </c>
      <c r="Q11" s="13">
        <v>2.5999999999999999E-2</v>
      </c>
      <c r="R11" s="13">
        <v>2.5999999999999999E-2</v>
      </c>
      <c r="S11" s="13">
        <v>2.5999999999999999E-2</v>
      </c>
      <c r="T11" s="13">
        <v>2.5999999999999999E-2</v>
      </c>
      <c r="U11" s="13">
        <v>2.5999999999999999E-2</v>
      </c>
      <c r="V11" s="13">
        <v>2.5999999999999999E-2</v>
      </c>
      <c r="W11" s="13">
        <v>2.5999999999999999E-2</v>
      </c>
      <c r="X11" s="13">
        <v>2.5999999999999999E-2</v>
      </c>
      <c r="Y11" s="13">
        <v>2.5999999999999999E-2</v>
      </c>
      <c r="Z11" s="13">
        <v>2.5999999999999999E-2</v>
      </c>
      <c r="AA11" s="13">
        <v>2.5999999999999999E-2</v>
      </c>
      <c r="AB11" s="13">
        <v>2.5999999999999999E-2</v>
      </c>
      <c r="AC11" s="13">
        <v>2.1000000000000001E-2</v>
      </c>
      <c r="AD11" s="13">
        <v>2.1000000000000001E-2</v>
      </c>
      <c r="AE11" s="13">
        <v>2.1000000000000001E-2</v>
      </c>
      <c r="AF11" s="13">
        <v>2.1000000000000001E-2</v>
      </c>
      <c r="AG11" s="13">
        <v>2.1000000000000001E-2</v>
      </c>
      <c r="AH11" s="13">
        <v>2.1000000000000001E-2</v>
      </c>
      <c r="AI11" s="13">
        <v>2.1000000000000001E-2</v>
      </c>
      <c r="AJ11" s="13">
        <v>2.1000000000000001E-2</v>
      </c>
      <c r="AK11" s="13">
        <v>0.02</v>
      </c>
    </row>
    <row r="12" spans="1:37" x14ac:dyDescent="0.25"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spans="1:37" x14ac:dyDescent="0.25"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</row>
  </sheetData>
  <mergeCells count="2">
    <mergeCell ref="B3:M3"/>
    <mergeCell ref="N3:AK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_dlc_DocId xmlns="219c5758-d311-4f49-8eb7-a0c37216249c">4EPV5CSZ2ZPH-2104175878-298415</_dlc_DocId>
    <_dlc_DocIdUrl xmlns="219c5758-d311-4f49-8eb7-a0c37216249c">
      <Url>https://cswrgroup.sharepoint.com/_layouts/15/DocIdRedir.aspx?ID=4EPV5CSZ2ZPH-2104175878-298415</Url>
      <Description>4EPV5CSZ2ZPH-2104175878-298415</Description>
    </_dlc_DocIdUrl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01B35A-70CC-43BB-9BBB-58C07319FD2C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2.xml><?xml version="1.0" encoding="utf-8"?>
<ds:datastoreItem xmlns:ds="http://schemas.openxmlformats.org/officeDocument/2006/customXml" ds:itemID="{AEBE5A06-216F-449E-870A-F12F10198C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E06AB4-1677-4C2B-8EFB-8A90F1D32FC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02EB706-D10F-42DD-BABA-D2E3A78796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Cost</vt:lpstr>
      <vt:lpstr>Forecast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Harlow</dc:creator>
  <cp:keywords/>
  <dc:description/>
  <cp:lastModifiedBy>Herrick, Brooks</cp:lastModifiedBy>
  <cp:revision/>
  <dcterms:created xsi:type="dcterms:W3CDTF">2026-02-27T19:00:24Z</dcterms:created>
  <dcterms:modified xsi:type="dcterms:W3CDTF">2026-07-02T18:37:18Z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2ff9c04e-c52f-4a13-a9d3-02b094af1291</vt:lpwstr>
  </property>
  <property fmtid="{D5CDD505-2E9C-101B-9397-08002B2CF9AE}" pid="4" name="MediaServiceImageTags">
    <vt:lpwstr/>
  </property>
</Properties>
</file>