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https://cswrgroup.sharepoint.com/Rate Cases/Kentucky/BGUOC Rate Case 2025-00354/Data Requests/PSC/PSC - Attachments/Round 4/"/>
    </mc:Choice>
  </mc:AlternateContent>
  <xr:revisionPtr revIDLastSave="3" documentId="8_{88C7187D-5169-4026-9CBF-706BB92ABAC8}" xr6:coauthVersionLast="47" xr6:coauthVersionMax="47" xr10:uidLastSave="{404184AB-67B9-47A5-8A66-C3CB58BBF744}"/>
  <bookViews>
    <workbookView xWindow="28680" yWindow="-120" windowWidth="29040" windowHeight="15720" activeTab="1" xr2:uid="{707260A8-0FD6-4178-BD18-3F9C6D0115B4}"/>
  </bookViews>
  <sheets>
    <sheet name="Estimate 1" sheetId="1" r:id="rId1"/>
    <sheet name="Estimate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16" i="1" l="1"/>
  <c r="L16" i="1"/>
  <c r="M6" i="2"/>
  <c r="E8" i="2"/>
  <c r="J8" i="2"/>
  <c r="L6" i="1"/>
  <c r="L7" i="1"/>
  <c r="L8" i="1"/>
  <c r="L9" i="1"/>
  <c r="L10" i="1"/>
  <c r="L11" i="1"/>
  <c r="L12" i="1"/>
  <c r="L13" i="1"/>
  <c r="L14" i="1"/>
  <c r="L5" i="1"/>
  <c r="F7" i="1"/>
  <c r="F8" i="1"/>
  <c r="F9" i="1"/>
  <c r="F10" i="1"/>
  <c r="F11" i="1"/>
  <c r="F12" i="1"/>
  <c r="F13" i="1"/>
  <c r="F5" i="1"/>
  <c r="O11" i="1" l="1"/>
</calcChain>
</file>

<file path=xl/sharedStrings.xml><?xml version="1.0" encoding="utf-8"?>
<sst xmlns="http://schemas.openxmlformats.org/spreadsheetml/2006/main" count="58" uniqueCount="35">
  <si>
    <t>Exhibit 4-10
New Connection Estimates</t>
  </si>
  <si>
    <t>Description</t>
  </si>
  <si>
    <t>Item</t>
  </si>
  <si>
    <t>Hours/Qty</t>
  </si>
  <si>
    <t>Rate/Cost</t>
  </si>
  <si>
    <t>Amount</t>
  </si>
  <si>
    <t>Sewer Tap and Basin</t>
  </si>
  <si>
    <t>Water Tap</t>
  </si>
  <si>
    <t xml:space="preserve">Basin </t>
  </si>
  <si>
    <t>Tap Saddle</t>
  </si>
  <si>
    <t>90’s</t>
  </si>
  <si>
    <t>Corporation</t>
  </si>
  <si>
    <t>2” pipe</t>
  </si>
  <si>
    <t>Curb Stop</t>
  </si>
  <si>
    <t>Male Adapters</t>
  </si>
  <si>
    <t>Meter</t>
  </si>
  <si>
    <t>Ball Valve</t>
  </si>
  <si>
    <t>Meter Box</t>
  </si>
  <si>
    <t>Check Valve</t>
  </si>
  <si>
    <t>Meter Spud</t>
  </si>
  <si>
    <t>Gaskets</t>
  </si>
  <si>
    <t>Project Total</t>
  </si>
  <si>
    <t>Pumps</t>
  </si>
  <si>
    <t>Stiffeners</t>
  </si>
  <si>
    <t>Labor (Hours)</t>
  </si>
  <si>
    <t>Poly line</t>
  </si>
  <si>
    <t>Total</t>
  </si>
  <si>
    <t>Item(s)</t>
  </si>
  <si>
    <t>Materials</t>
  </si>
  <si>
    <t>Water tap up to 30 feet
¾” Corp Stop
¾” Curb Stop
Meter box w/lid
¾” x 5/8” meter and nipple</t>
  </si>
  <si>
    <t>1- HP Liberty Grinder Pump with basin, float and electric</t>
  </si>
  <si>
    <t>Labor</t>
  </si>
  <si>
    <t>Water tap and meter set</t>
  </si>
  <si>
    <t>360 linear feet of 2 inch SCH 40 pvc and misc fittings</t>
  </si>
  <si>
    <t>Lift station installs and tie into manhole. Approximately 360 linear feet.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</si>
</sst>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8" formatCode="&quot;$&quot;#,##0.00_);[Red]\(&quot;$&quot;#,##0.00\)"/>
    <numFmt numFmtId="164" formatCode="&quot;$&quot;#,##0.00"/>
  </numFmts>
  <fonts count="7">
    <font>
      <sz val="12"/>
      <color theme="1"/>
      <name val="Times New Roman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6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8" fontId="2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8" fontId="3" fillId="0" borderId="0" xfId="0" applyNumberFormat="1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164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C4E33-43CB-45D1-A6B3-048D9D0C6676}">
  <dimension ref="A1:O16"/>
  <sheetViews>
    <sheetView workbookViewId="0">
      <selection activeCell="E19" sqref="E19"/>
    </sheetView>
  </sheetViews>
  <sheetFormatPr defaultRowHeight="15.75"/>
  <cols>
    <col min="1" max="1" width="22.25" customWidth="1"/>
    <col min="2" max="2" width="10.5" bestFit="1" customWidth="1"/>
    <col min="3" max="3" width="11.25" bestFit="1" customWidth="1"/>
    <col min="4" max="4" width="9.625" bestFit="1" customWidth="1"/>
    <col min="5" max="5" width="9.375" bestFit="1" customWidth="1"/>
    <col min="6" max="6" width="9.875" customWidth="1"/>
    <col min="8" max="8" width="10.5" bestFit="1" customWidth="1"/>
    <col min="9" max="9" width="11.25" bestFit="1" customWidth="1"/>
    <col min="10" max="10" width="9.625" bestFit="1" customWidth="1"/>
    <col min="11" max="11" width="9.375" bestFit="1" customWidth="1"/>
    <col min="12" max="12" width="13.625" customWidth="1"/>
    <col min="14" max="14" width="11.625" bestFit="1" customWidth="1"/>
    <col min="15" max="15" width="9.5" bestFit="1" customWidth="1"/>
  </cols>
  <sheetData>
    <row r="1" spans="1:15" ht="31.5">
      <c r="A1" s="1" t="s">
        <v>0</v>
      </c>
    </row>
    <row r="3" spans="1:15">
      <c r="B3" s="8" t="s">
        <v>1</v>
      </c>
      <c r="C3" s="8" t="s">
        <v>2</v>
      </c>
      <c r="D3" s="8" t="s">
        <v>3</v>
      </c>
      <c r="E3" s="8" t="s">
        <v>4</v>
      </c>
      <c r="F3" s="8" t="s">
        <v>5</v>
      </c>
      <c r="H3" s="8" t="s">
        <v>1</v>
      </c>
      <c r="I3" s="8" t="s">
        <v>2</v>
      </c>
      <c r="J3" s="8" t="s">
        <v>3</v>
      </c>
      <c r="K3" s="8" t="s">
        <v>4</v>
      </c>
      <c r="L3" s="8" t="s">
        <v>5</v>
      </c>
    </row>
    <row r="4" spans="1:15" ht="30">
      <c r="B4" s="3" t="s">
        <v>6</v>
      </c>
      <c r="C4" s="8"/>
      <c r="D4" s="8"/>
      <c r="E4" s="8"/>
      <c r="F4" s="8"/>
      <c r="H4" s="3" t="s">
        <v>7</v>
      </c>
      <c r="I4" s="8"/>
      <c r="J4" s="8"/>
      <c r="K4" s="8"/>
      <c r="L4" s="8"/>
    </row>
    <row r="5" spans="1:15">
      <c r="B5" s="2"/>
      <c r="C5" s="3" t="s">
        <v>8</v>
      </c>
      <c r="D5" s="4">
        <v>1</v>
      </c>
      <c r="E5" s="9">
        <v>1226</v>
      </c>
      <c r="F5" s="9">
        <f>D5*E5</f>
        <v>1226</v>
      </c>
      <c r="H5" s="2"/>
      <c r="I5" s="3" t="s">
        <v>9</v>
      </c>
      <c r="J5" s="4">
        <v>1</v>
      </c>
      <c r="K5" s="5">
        <v>192</v>
      </c>
      <c r="L5" s="5">
        <f>J5*K5</f>
        <v>192</v>
      </c>
    </row>
    <row r="6" spans="1:15">
      <c r="B6" s="3"/>
      <c r="C6" s="3" t="s">
        <v>10</v>
      </c>
      <c r="D6" s="4">
        <v>5</v>
      </c>
      <c r="E6" s="9">
        <v>0.84799999999999998</v>
      </c>
      <c r="F6" s="9">
        <v>4.24</v>
      </c>
      <c r="H6" s="3"/>
      <c r="I6" s="3" t="s">
        <v>11</v>
      </c>
      <c r="J6" s="4">
        <v>1</v>
      </c>
      <c r="K6" s="5">
        <v>85</v>
      </c>
      <c r="L6" s="5">
        <f t="shared" ref="L6:L14" si="0">J6*K6</f>
        <v>85</v>
      </c>
    </row>
    <row r="7" spans="1:15">
      <c r="B7" s="3"/>
      <c r="C7" s="3" t="s">
        <v>12</v>
      </c>
      <c r="D7" s="4">
        <v>1</v>
      </c>
      <c r="E7" s="9">
        <v>60</v>
      </c>
      <c r="F7" s="9">
        <f t="shared" ref="F6:F13" si="1">D7*E7</f>
        <v>60</v>
      </c>
      <c r="H7" s="3"/>
      <c r="I7" s="3" t="s">
        <v>13</v>
      </c>
      <c r="J7" s="4">
        <v>1</v>
      </c>
      <c r="K7" s="5">
        <v>163</v>
      </c>
      <c r="L7" s="5">
        <f t="shared" si="0"/>
        <v>163</v>
      </c>
    </row>
    <row r="8" spans="1:15" ht="30">
      <c r="B8" s="3"/>
      <c r="C8" s="3" t="s">
        <v>14</v>
      </c>
      <c r="D8" s="4">
        <v>1</v>
      </c>
      <c r="E8" s="9">
        <v>12</v>
      </c>
      <c r="F8" s="9">
        <f t="shared" si="1"/>
        <v>12</v>
      </c>
      <c r="H8" s="3"/>
      <c r="I8" s="3" t="s">
        <v>15</v>
      </c>
      <c r="J8" s="4">
        <v>1</v>
      </c>
      <c r="K8" s="5">
        <v>75</v>
      </c>
      <c r="L8" s="5">
        <f t="shared" si="0"/>
        <v>75</v>
      </c>
    </row>
    <row r="9" spans="1:15">
      <c r="B9" s="3"/>
      <c r="C9" s="3" t="s">
        <v>16</v>
      </c>
      <c r="D9" s="4">
        <v>1</v>
      </c>
      <c r="E9" s="9">
        <v>81.260000000000005</v>
      </c>
      <c r="F9" s="9">
        <f t="shared" si="1"/>
        <v>81.260000000000005</v>
      </c>
      <c r="H9" s="3"/>
      <c r="I9" s="3" t="s">
        <v>17</v>
      </c>
      <c r="J9" s="4">
        <v>1</v>
      </c>
      <c r="K9" s="5">
        <v>42</v>
      </c>
      <c r="L9" s="5">
        <f t="shared" si="0"/>
        <v>42</v>
      </c>
    </row>
    <row r="10" spans="1:15">
      <c r="B10" s="3"/>
      <c r="C10" s="3" t="s">
        <v>18</v>
      </c>
      <c r="D10" s="4">
        <v>1</v>
      </c>
      <c r="E10" s="9">
        <v>42.84</v>
      </c>
      <c r="F10" s="9">
        <f t="shared" si="1"/>
        <v>42.84</v>
      </c>
      <c r="H10" s="3"/>
      <c r="I10" s="3" t="s">
        <v>19</v>
      </c>
      <c r="J10" s="4">
        <v>1</v>
      </c>
      <c r="K10" s="5">
        <v>35</v>
      </c>
      <c r="L10" s="5">
        <f t="shared" si="0"/>
        <v>35</v>
      </c>
    </row>
    <row r="11" spans="1:15">
      <c r="B11" s="3"/>
      <c r="C11" s="3" t="s">
        <v>9</v>
      </c>
      <c r="D11" s="4">
        <v>1</v>
      </c>
      <c r="E11" s="9">
        <v>204</v>
      </c>
      <c r="F11" s="9">
        <f t="shared" si="1"/>
        <v>204</v>
      </c>
      <c r="H11" s="3"/>
      <c r="I11" s="3" t="s">
        <v>20</v>
      </c>
      <c r="J11" s="4">
        <v>1</v>
      </c>
      <c r="K11" s="4">
        <v>0.3</v>
      </c>
      <c r="L11" s="5">
        <f t="shared" si="0"/>
        <v>0.3</v>
      </c>
      <c r="N11" s="11" t="s">
        <v>21</v>
      </c>
      <c r="O11" s="12">
        <f>F16+L16</f>
        <v>9002.64</v>
      </c>
    </row>
    <row r="12" spans="1:15">
      <c r="B12" s="3"/>
      <c r="C12" s="3" t="s">
        <v>22</v>
      </c>
      <c r="D12" s="4">
        <v>1</v>
      </c>
      <c r="E12" s="9">
        <v>970</v>
      </c>
      <c r="F12" s="9">
        <f t="shared" si="1"/>
        <v>970</v>
      </c>
      <c r="H12" s="3"/>
      <c r="I12" s="3" t="s">
        <v>23</v>
      </c>
      <c r="J12" s="4">
        <v>1</v>
      </c>
      <c r="K12" s="5">
        <v>2</v>
      </c>
      <c r="L12" s="5">
        <f t="shared" si="0"/>
        <v>2</v>
      </c>
    </row>
    <row r="13" spans="1:15">
      <c r="B13" s="3"/>
      <c r="C13" s="3" t="s">
        <v>24</v>
      </c>
      <c r="D13" s="4">
        <v>8.5</v>
      </c>
      <c r="E13" s="9">
        <v>400</v>
      </c>
      <c r="F13" s="9">
        <f t="shared" si="1"/>
        <v>3400</v>
      </c>
      <c r="H13" s="3"/>
      <c r="I13" s="3" t="s">
        <v>25</v>
      </c>
      <c r="J13" s="4">
        <v>1</v>
      </c>
      <c r="K13" s="5">
        <v>8</v>
      </c>
      <c r="L13" s="5">
        <f t="shared" si="0"/>
        <v>8</v>
      </c>
    </row>
    <row r="14" spans="1:15">
      <c r="B14" s="3"/>
      <c r="C14" s="3"/>
      <c r="D14" s="4"/>
      <c r="E14" s="4"/>
      <c r="F14" s="4"/>
      <c r="H14" s="3"/>
      <c r="I14" s="3" t="s">
        <v>24</v>
      </c>
      <c r="J14" s="4">
        <v>6</v>
      </c>
      <c r="K14" s="6">
        <v>400</v>
      </c>
      <c r="L14" s="5">
        <f t="shared" si="0"/>
        <v>2400</v>
      </c>
    </row>
    <row r="15" spans="1:15">
      <c r="B15" s="3"/>
      <c r="C15" s="3"/>
      <c r="D15" s="4"/>
      <c r="E15" s="4"/>
      <c r="F15" s="4"/>
      <c r="H15" s="3"/>
      <c r="I15" s="3"/>
      <c r="J15" s="3"/>
      <c r="K15" s="3"/>
      <c r="L15" s="3"/>
    </row>
    <row r="16" spans="1:15">
      <c r="B16" s="7" t="s">
        <v>26</v>
      </c>
      <c r="C16" s="3"/>
      <c r="D16" s="4"/>
      <c r="E16" s="4"/>
      <c r="F16" s="10">
        <f>SUM(F5:F13)</f>
        <v>6000.34</v>
      </c>
      <c r="H16" s="7" t="s">
        <v>26</v>
      </c>
      <c r="I16" s="3"/>
      <c r="J16" s="3"/>
      <c r="K16" s="4"/>
      <c r="L16" s="10">
        <f>SUM(L5:L14)</f>
        <v>3002.3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890C4-E461-427E-8E84-B1167B84EF5C}">
  <dimension ref="A1:M8"/>
  <sheetViews>
    <sheetView tabSelected="1" workbookViewId="0">
      <selection activeCell="C5" sqref="C5"/>
    </sheetView>
  </sheetViews>
  <sheetFormatPr defaultRowHeight="15.75"/>
  <cols>
    <col min="1" max="1" width="21.5" customWidth="1"/>
    <col min="2" max="2" width="10.5" bestFit="1" customWidth="1"/>
    <col min="3" max="3" width="21.625" bestFit="1" customWidth="1"/>
    <col min="4" max="4" width="9.625" bestFit="1" customWidth="1"/>
    <col min="5" max="5" width="8.875" bestFit="1" customWidth="1"/>
    <col min="7" max="7" width="10.5" bestFit="1" customWidth="1"/>
    <col min="8" max="8" width="53.75" customWidth="1"/>
    <col min="9" max="9" width="9.625" bestFit="1" customWidth="1"/>
    <col min="10" max="10" width="8.875" bestFit="1" customWidth="1"/>
    <col min="12" max="12" width="11.625" bestFit="1" customWidth="1"/>
  </cols>
  <sheetData>
    <row r="1" spans="1:13" ht="47.25">
      <c r="A1" s="1" t="s">
        <v>0</v>
      </c>
    </row>
    <row r="3" spans="1:13" ht="31.5">
      <c r="B3" s="13" t="s">
        <v>1</v>
      </c>
      <c r="C3" s="13" t="s">
        <v>27</v>
      </c>
      <c r="D3" s="14" t="s">
        <v>3</v>
      </c>
      <c r="E3" s="14" t="s">
        <v>5</v>
      </c>
      <c r="G3" s="13" t="s">
        <v>1</v>
      </c>
      <c r="H3" s="13" t="s">
        <v>27</v>
      </c>
      <c r="I3" s="14" t="s">
        <v>3</v>
      </c>
      <c r="J3" s="14" t="s">
        <v>5</v>
      </c>
    </row>
    <row r="4" spans="1:13">
      <c r="B4" s="13" t="s">
        <v>7</v>
      </c>
      <c r="C4" s="13"/>
      <c r="D4" s="14"/>
      <c r="E4" s="14"/>
      <c r="G4" s="13" t="s">
        <v>7</v>
      </c>
      <c r="H4" s="13"/>
      <c r="I4" s="14"/>
      <c r="J4" s="14"/>
    </row>
    <row r="5" spans="1:13" ht="113.25" customHeight="1">
      <c r="B5" s="20" t="s">
        <v>28</v>
      </c>
      <c r="C5" s="23" t="s">
        <v>29</v>
      </c>
      <c r="D5" s="15">
        <v>1</v>
      </c>
      <c r="E5" s="19">
        <v>425</v>
      </c>
      <c r="F5" s="21"/>
      <c r="G5" s="20" t="s">
        <v>28</v>
      </c>
      <c r="H5" s="22" t="s">
        <v>30</v>
      </c>
      <c r="I5" s="15">
        <v>1</v>
      </c>
      <c r="J5" s="16">
        <v>2147.6</v>
      </c>
    </row>
    <row r="6" spans="1:13">
      <c r="B6" s="15" t="s">
        <v>31</v>
      </c>
      <c r="C6" s="22" t="s">
        <v>32</v>
      </c>
      <c r="D6" s="15">
        <v>1</v>
      </c>
      <c r="E6" s="16">
        <v>1925</v>
      </c>
      <c r="F6" s="21"/>
      <c r="G6" s="15"/>
      <c r="H6" s="22" t="s">
        <v>33</v>
      </c>
      <c r="I6" s="15">
        <v>1</v>
      </c>
      <c r="J6" s="16">
        <v>600</v>
      </c>
      <c r="L6" s="11" t="s">
        <v>21</v>
      </c>
      <c r="M6" s="24">
        <f>E8+J8</f>
        <v>8947.6</v>
      </c>
    </row>
    <row r="7" spans="1:13">
      <c r="B7" s="15"/>
      <c r="C7" s="15"/>
      <c r="D7" s="15"/>
      <c r="E7" s="16"/>
      <c r="F7" s="21"/>
      <c r="G7" s="15" t="s">
        <v>31</v>
      </c>
      <c r="H7" s="22" t="s">
        <v>34</v>
      </c>
      <c r="I7" s="15">
        <v>1</v>
      </c>
      <c r="J7" s="16">
        <v>3850</v>
      </c>
    </row>
    <row r="8" spans="1:13">
      <c r="B8" s="18" t="s">
        <v>26</v>
      </c>
      <c r="C8" s="18"/>
      <c r="D8" s="18"/>
      <c r="E8" s="17">
        <f>SUM(E5:E6)</f>
        <v>2350</v>
      </c>
      <c r="F8" s="21"/>
      <c r="G8" s="18" t="s">
        <v>26</v>
      </c>
      <c r="H8" s="18"/>
      <c r="I8" s="18"/>
      <c r="J8" s="17">
        <f>SUM(J5:J7)</f>
        <v>6597.6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19c5758-d311-4f49-8eb7-a0c37216249c" xsi:nil="true"/>
    <lcf76f155ced4ddcb4097134ff3c332f xmlns="cc29f954-72e5-4988-94c8-6074c4013efb">
      <Terms xmlns="http://schemas.microsoft.com/office/infopath/2007/PartnerControls"/>
    </lcf76f155ced4ddcb4097134ff3c332f>
    <_dlc_DocId xmlns="219c5758-d311-4f49-8eb7-a0c37216249c">4EPV5CSZ2ZPH-2104175878-298176</_dlc_DocId>
    <_dlc_DocIdUrl xmlns="219c5758-d311-4f49-8eb7-a0c37216249c">
      <Url>https://cswrgroup.sharepoint.com/_layouts/15/DocIdRedir.aspx?ID=4EPV5CSZ2ZPH-2104175878-298176</Url>
      <Description>4EPV5CSZ2ZPH-2104175878-298176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F955E8F06CBD48B7814246FB9E203E" ma:contentTypeVersion="19" ma:contentTypeDescription="Create a new document." ma:contentTypeScope="" ma:versionID="e1a17be135a8c574eeea1b6fd5991699">
  <xsd:schema xmlns:xsd="http://www.w3.org/2001/XMLSchema" xmlns:xs="http://www.w3.org/2001/XMLSchema" xmlns:p="http://schemas.microsoft.com/office/2006/metadata/properties" xmlns:ns2="cc29f954-72e5-4988-94c8-6074c4013efb" xmlns:ns3="219c5758-d311-4f49-8eb7-a0c37216249c" targetNamespace="http://schemas.microsoft.com/office/2006/metadata/properties" ma:root="true" ma:fieldsID="b0a942a83c4045d740979212bcb68bdc" ns2:_="" ns3:_="">
    <xsd:import namespace="cc29f954-72e5-4988-94c8-6074c4013efb"/>
    <xsd:import namespace="219c5758-d311-4f49-8eb7-a0c3721624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3:_dlc_DocId" minOccurs="0"/>
                <xsd:element ref="ns3:_dlc_DocIdUrl" minOccurs="0"/>
                <xsd:element ref="ns3:_dlc_DocIdPersistId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29f954-72e5-4988-94c8-6074c4013e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e62767db-9004-4066-9da7-4de23b7540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9c5758-d311-4f49-8eb7-a0c37216249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f79e4543-e545-4fed-93c0-f904398e43be}" ma:internalName="TaxCatchAll" ma:showField="CatchAllData" ma:web="219c5758-d311-4f49-8eb7-a0c3721624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6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333AED8-8B2A-480B-9FF8-DA6C6808C3A6}"/>
</file>

<file path=customXml/itemProps2.xml><?xml version="1.0" encoding="utf-8"?>
<ds:datastoreItem xmlns:ds="http://schemas.openxmlformats.org/officeDocument/2006/customXml" ds:itemID="{010615DC-46C9-4708-8ED3-EE23F8E7AADC}"/>
</file>

<file path=customXml/itemProps3.xml><?xml version="1.0" encoding="utf-8"?>
<ds:datastoreItem xmlns:ds="http://schemas.openxmlformats.org/officeDocument/2006/customXml" ds:itemID="{CF09AF18-8CB4-4C3A-B7A6-BDCAED85CAC1}"/>
</file>

<file path=customXml/itemProps4.xml><?xml version="1.0" encoding="utf-8"?>
<ds:datastoreItem xmlns:ds="http://schemas.openxmlformats.org/officeDocument/2006/customXml" ds:itemID="{7D340CEB-D650-479F-93EC-EFE46328D3F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TJ Atwood</dc:creator>
  <cp:keywords/>
  <dc:description/>
  <cp:lastModifiedBy>Herrick, Brooks</cp:lastModifiedBy>
  <cp:revision/>
  <dcterms:created xsi:type="dcterms:W3CDTF">2026-06-16T20:06:19Z</dcterms:created>
  <dcterms:modified xsi:type="dcterms:W3CDTF">2026-06-30T13:48:53Z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0x01010035F955E8F06CBD48B7814246FB9E203E</vt:lpwstr>
  </property>
  <property fmtid="{D5CDD505-2E9C-101B-9397-08002B2CF9AE}" pid="3" name="_dlc_DocIdItemGuid">
    <vt:lpwstr>e5395cd4-b5b5-46fd-adfd-bb7ea85190ef</vt:lpwstr>
  </property>
  <property fmtid="{D5CDD505-2E9C-101B-9397-08002B2CF9AE}" pid="4" name="MediaServiceImageTags">
    <vt:lpwstr/>
  </property>
</Properties>
</file>