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Bluegrass Water 2025 Rate Case\OAG 1st DRs - Extension\Exhibits\Public\"/>
    </mc:Choice>
  </mc:AlternateContent>
  <xr:revisionPtr revIDLastSave="0" documentId="8_{D95BF541-89F0-4683-BD3A-B000B4F534AD}" xr6:coauthVersionLast="47" xr6:coauthVersionMax="47" xr10:uidLastSave="{00000000-0000-0000-0000-000000000000}"/>
  <bookViews>
    <workbookView xWindow="28680" yWindow="-120" windowWidth="29040" windowHeight="15720" xr2:uid="{906D9A9F-B879-43B4-BA27-E9DDC2904CE9}"/>
  </bookViews>
  <sheets>
    <sheet name="DR 76" sheetId="3" r:id="rId1"/>
  </sheets>
  <calcPr calcId="191028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3" l="1"/>
  <c r="K5" i="3" s="1"/>
  <c r="L5" i="3" s="1"/>
  <c r="M5" i="3" s="1"/>
  <c r="N5" i="3" s="1"/>
  <c r="C9" i="3" s="1"/>
  <c r="D9" i="3" s="1"/>
  <c r="E9" i="3" s="1"/>
  <c r="F9" i="3" s="1"/>
  <c r="G9" i="3" s="1"/>
  <c r="H9" i="3" s="1"/>
  <c r="I9" i="3" s="1"/>
  <c r="J9" i="3" s="1"/>
  <c r="K9" i="3" s="1"/>
  <c r="L9" i="3" s="1"/>
  <c r="M9" i="3" s="1"/>
  <c r="N9" i="3" s="1"/>
  <c r="C13" i="3" s="1"/>
  <c r="D13" i="3" s="1"/>
  <c r="E13" i="3" s="1"/>
  <c r="F13" i="3" s="1"/>
  <c r="G13" i="3" s="1"/>
  <c r="H13" i="3" s="1"/>
  <c r="I13" i="3" s="1"/>
  <c r="H6" i="3"/>
  <c r="I6" i="3" s="1"/>
  <c r="J6" i="3" s="1"/>
  <c r="K6" i="3" s="1"/>
  <c r="L6" i="3" s="1"/>
  <c r="M6" i="3" s="1"/>
  <c r="N6" i="3" s="1"/>
  <c r="C10" i="3" s="1"/>
  <c r="D10" i="3" l="1"/>
  <c r="E10" i="3" s="1"/>
  <c r="J13" i="3"/>
  <c r="K13" i="3" s="1"/>
  <c r="L13" i="3" s="1"/>
  <c r="M13" i="3" s="1"/>
  <c r="N13" i="3" s="1"/>
  <c r="C17" i="3" s="1"/>
  <c r="D17" i="3" s="1"/>
  <c r="E17" i="3" s="1"/>
  <c r="F17" i="3" s="1"/>
  <c r="G17" i="3" s="1"/>
  <c r="H17" i="3" s="1"/>
  <c r="I17" i="3" s="1"/>
  <c r="J17" i="3" s="1"/>
  <c r="K17" i="3" s="1"/>
  <c r="L17" i="3" s="1"/>
  <c r="M17" i="3" s="1"/>
  <c r="N17" i="3" s="1"/>
  <c r="C21" i="3" s="1"/>
  <c r="D21" i="3" s="1"/>
  <c r="E21" i="3" s="1"/>
  <c r="F21" i="3" s="1"/>
  <c r="G21" i="3" s="1"/>
  <c r="H21" i="3" s="1"/>
  <c r="I21" i="3" s="1"/>
  <c r="J21" i="3" s="1"/>
  <c r="K21" i="3" s="1"/>
  <c r="L21" i="3" s="1"/>
  <c r="M21" i="3" s="1"/>
  <c r="N21" i="3" s="1"/>
  <c r="C25" i="3" s="1"/>
  <c r="D25" i="3" s="1"/>
  <c r="E25" i="3" s="1"/>
  <c r="F25" i="3" s="1"/>
  <c r="G25" i="3" l="1"/>
  <c r="C29" i="3"/>
  <c r="F10" i="3"/>
  <c r="G10" i="3" s="1"/>
  <c r="H25" i="3" l="1"/>
  <c r="D29" i="3"/>
  <c r="H10" i="3"/>
  <c r="I10" i="3" s="1"/>
  <c r="I25" i="3" l="1"/>
  <c r="E29" i="3"/>
  <c r="J10" i="3"/>
  <c r="K10" i="3" s="1"/>
  <c r="J25" i="3" l="1"/>
  <c r="F29" i="3"/>
  <c r="L10" i="3"/>
  <c r="M10" i="3" s="1"/>
  <c r="N10" i="3" s="1"/>
  <c r="C14" i="3" s="1"/>
  <c r="K25" i="3" l="1"/>
  <c r="G29" i="3"/>
  <c r="D14" i="3"/>
  <c r="E14" i="3" s="1"/>
  <c r="F14" i="3" s="1"/>
  <c r="G14" i="3" s="1"/>
  <c r="H29" i="3" l="1"/>
  <c r="L25" i="3"/>
  <c r="M25" i="3" s="1"/>
  <c r="N25" i="3" s="1"/>
  <c r="H14" i="3"/>
  <c r="I14" i="3" s="1"/>
  <c r="I29" i="3" l="1"/>
  <c r="J29" i="3" s="1"/>
  <c r="K29" i="3" s="1"/>
  <c r="L29" i="3" s="1"/>
  <c r="M29" i="3" s="1"/>
  <c r="N29" i="3" s="1"/>
  <c r="C33" i="3" s="1"/>
  <c r="D33" i="3" s="1"/>
  <c r="E33" i="3" s="1"/>
  <c r="F33" i="3" s="1"/>
  <c r="G33" i="3" s="1"/>
  <c r="H33" i="3" s="1"/>
  <c r="I33" i="3" s="1"/>
  <c r="J33" i="3" s="1"/>
  <c r="K33" i="3" s="1"/>
  <c r="L33" i="3" s="1"/>
  <c r="M33" i="3" s="1"/>
  <c r="N33" i="3" s="1"/>
  <c r="J14" i="3"/>
  <c r="K14" i="3" s="1"/>
  <c r="L14" i="3" s="1"/>
  <c r="M14" i="3" s="1"/>
  <c r="N14" i="3" s="1"/>
  <c r="C18" i="3" s="1"/>
  <c r="D18" i="3" s="1"/>
  <c r="E18" i="3" s="1"/>
  <c r="F18" i="3" s="1"/>
  <c r="G18" i="3" l="1"/>
  <c r="H18" i="3" s="1"/>
  <c r="I18" i="3" s="1"/>
  <c r="J18" i="3" s="1"/>
  <c r="K18" i="3" s="1"/>
  <c r="L18" i="3" s="1"/>
  <c r="M18" i="3" s="1"/>
  <c r="N18" i="3" s="1"/>
  <c r="C22" i="3" s="1"/>
  <c r="D22" i="3" s="1"/>
  <c r="E22" i="3" s="1"/>
  <c r="F22" i="3" s="1"/>
  <c r="G22" i="3" s="1"/>
  <c r="H22" i="3" s="1"/>
  <c r="I22" i="3" s="1"/>
  <c r="J22" i="3" s="1"/>
  <c r="K22" i="3" s="1"/>
  <c r="L22" i="3" s="1"/>
  <c r="M22" i="3" s="1"/>
  <c r="N22" i="3" s="1"/>
  <c r="C26" i="3" s="1"/>
  <c r="D26" i="3" s="1"/>
  <c r="E26" i="3" s="1"/>
  <c r="F26" i="3" s="1"/>
  <c r="G26" i="3" l="1"/>
  <c r="C30" i="3"/>
  <c r="H26" i="3" l="1"/>
  <c r="D30" i="3"/>
  <c r="I26" i="3" l="1"/>
  <c r="E30" i="3"/>
  <c r="J26" i="3" l="1"/>
  <c r="F30" i="3"/>
  <c r="K26" i="3" l="1"/>
  <c r="G30" i="3"/>
  <c r="L26" i="3" l="1"/>
  <c r="H30" i="3"/>
  <c r="M26" i="3" l="1"/>
  <c r="N26" i="3" s="1"/>
  <c r="I30" i="3" s="1"/>
  <c r="J30" i="3" s="1"/>
  <c r="K30" i="3" s="1"/>
  <c r="L30" i="3" s="1"/>
  <c r="M30" i="3" s="1"/>
  <c r="N30" i="3" s="1"/>
  <c r="C34" i="3" s="1"/>
  <c r="D34" i="3" s="1"/>
  <c r="E34" i="3" s="1"/>
  <c r="F34" i="3" s="1"/>
  <c r="G34" i="3" s="1"/>
  <c r="H34" i="3" s="1"/>
  <c r="I34" i="3" s="1"/>
  <c r="J34" i="3" s="1"/>
  <c r="K34" i="3" s="1"/>
  <c r="L34" i="3" s="1"/>
  <c r="M34" i="3" s="1"/>
  <c r="N34" i="3" s="1"/>
</calcChain>
</file>

<file path=xl/sharedStrings.xml><?xml version="1.0" encoding="utf-8"?>
<sst xmlns="http://schemas.openxmlformats.org/spreadsheetml/2006/main" count="21" uniqueCount="7">
  <si>
    <t>Water</t>
  </si>
  <si>
    <t>Sewer</t>
  </si>
  <si>
    <t>Base Year</t>
  </si>
  <si>
    <t>Forecast Year</t>
  </si>
  <si>
    <t>Case No. 2025-00354</t>
  </si>
  <si>
    <t>Bluegrass Water Utility Operating Company</t>
  </si>
  <si>
    <t>Exhibit OAG 1-76 CIAC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</si>
</sst>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4" fontId="0" fillId="0" borderId="0" xfId="1" applyNumberFormat="1" applyFont="1"/>
    <xf numFmtId="164" fontId="0" fillId="0" borderId="0" xfId="1" applyNumberFormat="1" applyFont="1" applyBorder="1"/>
    <xf numFmtId="164" fontId="0" fillId="0" borderId="0" xfId="1" applyNumberFormat="1" applyFont="1" applyFill="1" applyBorder="1"/>
    <xf numFmtId="14" fontId="3" fillId="0" borderId="0" xfId="0" applyNumberFormat="1" applyFont="1" applyAlignment="1">
      <alignment horizontal="center"/>
    </xf>
    <xf numFmtId="16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A3A06-BFF9-4E7F-8969-D03A6ACD75D2}">
  <dimension ref="A1:P34"/>
  <sheetViews>
    <sheetView tabSelected="1" workbookViewId="0">
      <selection activeCell="A3" sqref="A3"/>
    </sheetView>
  </sheetViews>
  <sheetFormatPr defaultRowHeight="15" x14ac:dyDescent="0.25"/>
  <cols>
    <col min="2" max="2" width="13" customWidth="1"/>
    <col min="3" max="14" width="15" customWidth="1"/>
  </cols>
  <sheetData>
    <row r="1" spans="1:14" x14ac:dyDescent="0.25">
      <c r="A1" s="1" t="s">
        <v>4</v>
      </c>
    </row>
    <row r="2" spans="1:14" x14ac:dyDescent="0.25">
      <c r="A2" s="1" t="s">
        <v>5</v>
      </c>
    </row>
    <row r="3" spans="1:14" x14ac:dyDescent="0.25">
      <c r="A3" s="1" t="s">
        <v>6</v>
      </c>
    </row>
    <row r="4" spans="1:14" x14ac:dyDescent="0.25">
      <c r="C4" s="5">
        <v>43861</v>
      </c>
      <c r="D4" s="5">
        <v>43889</v>
      </c>
      <c r="E4" s="5">
        <v>43921</v>
      </c>
      <c r="F4" s="5">
        <v>43951</v>
      </c>
      <c r="G4" s="5">
        <v>43982</v>
      </c>
      <c r="H4" s="5">
        <v>44012</v>
      </c>
      <c r="I4" s="5">
        <v>44043</v>
      </c>
      <c r="J4" s="5">
        <v>44074</v>
      </c>
      <c r="K4" s="5">
        <v>44104</v>
      </c>
      <c r="L4" s="5">
        <v>44135</v>
      </c>
      <c r="M4" s="5">
        <v>44165</v>
      </c>
      <c r="N4" s="5">
        <v>44196</v>
      </c>
    </row>
    <row r="5" spans="1:14" x14ac:dyDescent="0.25">
      <c r="B5" t="s">
        <v>0</v>
      </c>
      <c r="C5" s="3">
        <v>0</v>
      </c>
      <c r="D5" s="3">
        <v>0</v>
      </c>
      <c r="E5" s="3">
        <v>0</v>
      </c>
      <c r="F5" s="3">
        <v>0</v>
      </c>
      <c r="G5" s="4">
        <v>0</v>
      </c>
      <c r="H5" s="4">
        <v>0</v>
      </c>
      <c r="I5" s="2">
        <v>346142</v>
      </c>
      <c r="J5" s="2">
        <f>I5</f>
        <v>346142</v>
      </c>
      <c r="K5" s="2">
        <f t="shared" ref="K5:N5" si="0">J5</f>
        <v>346142</v>
      </c>
      <c r="L5" s="2">
        <f t="shared" si="0"/>
        <v>346142</v>
      </c>
      <c r="M5" s="2">
        <f t="shared" si="0"/>
        <v>346142</v>
      </c>
      <c r="N5" s="2">
        <f t="shared" si="0"/>
        <v>346142</v>
      </c>
    </row>
    <row r="6" spans="1:14" x14ac:dyDescent="0.25">
      <c r="B6" t="s">
        <v>1</v>
      </c>
      <c r="C6" s="3">
        <v>0</v>
      </c>
      <c r="D6" s="3">
        <v>0</v>
      </c>
      <c r="E6" s="3">
        <v>0</v>
      </c>
      <c r="F6" s="3">
        <v>0</v>
      </c>
      <c r="G6" s="2">
        <v>210630</v>
      </c>
      <c r="H6" s="2">
        <f>G6+6000</f>
        <v>216630</v>
      </c>
      <c r="I6" s="2">
        <f>H6</f>
        <v>216630</v>
      </c>
      <c r="J6" s="2">
        <f t="shared" ref="J6:M6" si="1">I6</f>
        <v>216630</v>
      </c>
      <c r="K6" s="2">
        <f t="shared" si="1"/>
        <v>216630</v>
      </c>
      <c r="L6" s="2">
        <f t="shared" si="1"/>
        <v>216630</v>
      </c>
      <c r="M6" s="2">
        <f t="shared" si="1"/>
        <v>216630</v>
      </c>
      <c r="N6" s="2">
        <f>M6+6612.5</f>
        <v>223242.5</v>
      </c>
    </row>
    <row r="8" spans="1:14" x14ac:dyDescent="0.25">
      <c r="C8" s="5">
        <v>44227</v>
      </c>
      <c r="D8" s="5">
        <v>44255</v>
      </c>
      <c r="E8" s="5">
        <v>44286</v>
      </c>
      <c r="F8" s="5">
        <v>44316</v>
      </c>
      <c r="G8" s="5">
        <v>44347</v>
      </c>
      <c r="H8" s="5">
        <v>44377</v>
      </c>
      <c r="I8" s="5">
        <v>44408</v>
      </c>
      <c r="J8" s="5">
        <v>44439</v>
      </c>
      <c r="K8" s="5">
        <v>44469</v>
      </c>
      <c r="L8" s="5">
        <v>44500</v>
      </c>
      <c r="M8" s="5">
        <v>44530</v>
      </c>
      <c r="N8" s="5">
        <v>44561</v>
      </c>
    </row>
    <row r="9" spans="1:14" x14ac:dyDescent="0.25">
      <c r="B9" t="s">
        <v>0</v>
      </c>
      <c r="C9" s="3">
        <f>N5</f>
        <v>346142</v>
      </c>
      <c r="D9" s="3">
        <f>C9</f>
        <v>346142</v>
      </c>
      <c r="E9" s="3">
        <f t="shared" ref="E9:N9" si="2">D9</f>
        <v>346142</v>
      </c>
      <c r="F9" s="3">
        <f t="shared" si="2"/>
        <v>346142</v>
      </c>
      <c r="G9" s="3">
        <f t="shared" si="2"/>
        <v>346142</v>
      </c>
      <c r="H9" s="3">
        <f t="shared" si="2"/>
        <v>346142</v>
      </c>
      <c r="I9" s="3">
        <f t="shared" si="2"/>
        <v>346142</v>
      </c>
      <c r="J9" s="3">
        <f t="shared" si="2"/>
        <v>346142</v>
      </c>
      <c r="K9" s="3">
        <f t="shared" si="2"/>
        <v>346142</v>
      </c>
      <c r="L9" s="3">
        <f t="shared" si="2"/>
        <v>346142</v>
      </c>
      <c r="M9" s="3">
        <f t="shared" si="2"/>
        <v>346142</v>
      </c>
      <c r="N9" s="3">
        <f t="shared" si="2"/>
        <v>346142</v>
      </c>
    </row>
    <row r="10" spans="1:14" x14ac:dyDescent="0.25">
      <c r="B10" t="s">
        <v>1</v>
      </c>
      <c r="C10" s="3">
        <f>N6</f>
        <v>223242.5</v>
      </c>
      <c r="D10" s="3">
        <f>C10+522566</f>
        <v>745808.5</v>
      </c>
      <c r="E10" s="3">
        <f t="shared" ref="E10:M10" si="3">D10</f>
        <v>745808.5</v>
      </c>
      <c r="F10" s="3">
        <f>E10+1500</f>
        <v>747308.5</v>
      </c>
      <c r="G10" s="3">
        <f t="shared" si="3"/>
        <v>747308.5</v>
      </c>
      <c r="H10" s="3">
        <f>G10+800</f>
        <v>748108.5</v>
      </c>
      <c r="I10" s="3">
        <f t="shared" si="3"/>
        <v>748108.5</v>
      </c>
      <c r="J10" s="3">
        <f>I10+350</f>
        <v>748458.5</v>
      </c>
      <c r="K10" s="3">
        <f t="shared" si="3"/>
        <v>748458.5</v>
      </c>
      <c r="L10" s="3">
        <f>K10+350</f>
        <v>748808.5</v>
      </c>
      <c r="M10" s="3">
        <f t="shared" si="3"/>
        <v>748808.5</v>
      </c>
      <c r="N10" s="3">
        <f>M10+1350</f>
        <v>750158.5</v>
      </c>
    </row>
    <row r="12" spans="1:14" x14ac:dyDescent="0.25">
      <c r="C12" s="5">
        <v>44592</v>
      </c>
      <c r="D12" s="5">
        <v>44620</v>
      </c>
      <c r="E12" s="5">
        <v>44651</v>
      </c>
      <c r="F12" s="5">
        <v>44681</v>
      </c>
      <c r="G12" s="5">
        <v>44712</v>
      </c>
      <c r="H12" s="5">
        <v>44742</v>
      </c>
      <c r="I12" s="5">
        <v>44773</v>
      </c>
      <c r="J12" s="5">
        <v>44804</v>
      </c>
      <c r="K12" s="5">
        <v>44834</v>
      </c>
      <c r="L12" s="5">
        <v>44865</v>
      </c>
      <c r="M12" s="5">
        <v>44895</v>
      </c>
      <c r="N12" s="5">
        <v>44926</v>
      </c>
    </row>
    <row r="13" spans="1:14" x14ac:dyDescent="0.25">
      <c r="B13" t="s">
        <v>0</v>
      </c>
      <c r="C13" s="3">
        <f>N9</f>
        <v>346142</v>
      </c>
      <c r="D13" s="3">
        <f>C13</f>
        <v>346142</v>
      </c>
      <c r="E13" s="3">
        <f t="shared" ref="E13:N13" si="4">D13</f>
        <v>346142</v>
      </c>
      <c r="F13" s="3">
        <f t="shared" si="4"/>
        <v>346142</v>
      </c>
      <c r="G13" s="3">
        <f t="shared" si="4"/>
        <v>346142</v>
      </c>
      <c r="H13" s="3">
        <f t="shared" si="4"/>
        <v>346142</v>
      </c>
      <c r="I13" s="3">
        <f t="shared" si="4"/>
        <v>346142</v>
      </c>
      <c r="J13" s="3">
        <f>I13+350</f>
        <v>346492</v>
      </c>
      <c r="K13" s="3">
        <f t="shared" si="4"/>
        <v>346492</v>
      </c>
      <c r="L13" s="3">
        <f t="shared" si="4"/>
        <v>346492</v>
      </c>
      <c r="M13" s="3">
        <f t="shared" si="4"/>
        <v>346492</v>
      </c>
      <c r="N13" s="3">
        <f t="shared" si="4"/>
        <v>346492</v>
      </c>
    </row>
    <row r="14" spans="1:14" x14ac:dyDescent="0.25">
      <c r="B14" t="s">
        <v>1</v>
      </c>
      <c r="C14" s="3">
        <f>N10</f>
        <v>750158.5</v>
      </c>
      <c r="D14" s="3">
        <f>C14</f>
        <v>750158.5</v>
      </c>
      <c r="E14" s="3">
        <f t="shared" ref="E14" si="5">D14</f>
        <v>750158.5</v>
      </c>
      <c r="F14" s="3">
        <f>E14</f>
        <v>750158.5</v>
      </c>
      <c r="G14" s="3">
        <f>F14+500</f>
        <v>750658.5</v>
      </c>
      <c r="H14" s="3">
        <f>G14</f>
        <v>750658.5</v>
      </c>
      <c r="I14" s="3">
        <f t="shared" ref="I14" si="6">H14</f>
        <v>750658.5</v>
      </c>
      <c r="J14" s="3">
        <f>I14+500</f>
        <v>751158.5</v>
      </c>
      <c r="K14" s="3">
        <f t="shared" ref="K14" si="7">J14</f>
        <v>751158.5</v>
      </c>
      <c r="L14" s="3">
        <f>K14</f>
        <v>751158.5</v>
      </c>
      <c r="M14" s="3">
        <f t="shared" ref="M14" si="8">L14</f>
        <v>751158.5</v>
      </c>
      <c r="N14" s="3">
        <f>M14</f>
        <v>751158.5</v>
      </c>
    </row>
    <row r="16" spans="1:14" x14ac:dyDescent="0.25">
      <c r="C16" s="5">
        <v>44957</v>
      </c>
      <c r="D16" s="5">
        <v>44985</v>
      </c>
      <c r="E16" s="5">
        <v>45016</v>
      </c>
      <c r="F16" s="5">
        <v>45046</v>
      </c>
      <c r="G16" s="5">
        <v>45077</v>
      </c>
      <c r="H16" s="5">
        <v>45107</v>
      </c>
      <c r="I16" s="5">
        <v>45138</v>
      </c>
      <c r="J16" s="5">
        <v>45169</v>
      </c>
      <c r="K16" s="5">
        <v>45199</v>
      </c>
      <c r="L16" s="5">
        <v>45230</v>
      </c>
      <c r="M16" s="5">
        <v>45260</v>
      </c>
      <c r="N16" s="5">
        <v>45291</v>
      </c>
    </row>
    <row r="17" spans="2:16" x14ac:dyDescent="0.25">
      <c r="B17" t="s">
        <v>0</v>
      </c>
      <c r="C17" s="3">
        <f>N13</f>
        <v>346492</v>
      </c>
      <c r="D17" s="3">
        <f>C17</f>
        <v>346492</v>
      </c>
      <c r="E17" s="3">
        <f t="shared" ref="E17:M17" si="9">D17</f>
        <v>346492</v>
      </c>
      <c r="F17" s="3">
        <f t="shared" si="9"/>
        <v>346492</v>
      </c>
      <c r="G17" s="3">
        <f t="shared" si="9"/>
        <v>346492</v>
      </c>
      <c r="H17" s="3">
        <f t="shared" si="9"/>
        <v>346492</v>
      </c>
      <c r="I17" s="3">
        <f t="shared" si="9"/>
        <v>346492</v>
      </c>
      <c r="J17" s="3">
        <f>I17+700</f>
        <v>347192</v>
      </c>
      <c r="K17" s="3">
        <f t="shared" si="9"/>
        <v>347192</v>
      </c>
      <c r="L17" s="3">
        <f t="shared" si="9"/>
        <v>347192</v>
      </c>
      <c r="M17" s="3">
        <f t="shared" si="9"/>
        <v>347192</v>
      </c>
      <c r="N17" s="3">
        <f>M17+350</f>
        <v>347542</v>
      </c>
    </row>
    <row r="18" spans="2:16" x14ac:dyDescent="0.25">
      <c r="B18" t="s">
        <v>1</v>
      </c>
      <c r="C18" s="3">
        <f>N14</f>
        <v>751158.5</v>
      </c>
      <c r="D18" s="3">
        <f>C18</f>
        <v>751158.5</v>
      </c>
      <c r="E18" s="3">
        <f t="shared" ref="E18:N18" si="10">D18</f>
        <v>751158.5</v>
      </c>
      <c r="F18" s="3">
        <f t="shared" si="10"/>
        <v>751158.5</v>
      </c>
      <c r="G18" s="3">
        <f>F18+500</f>
        <v>751658.5</v>
      </c>
      <c r="H18" s="3">
        <f t="shared" si="10"/>
        <v>751658.5</v>
      </c>
      <c r="I18" s="3">
        <f t="shared" si="10"/>
        <v>751658.5</v>
      </c>
      <c r="J18" s="3">
        <f t="shared" si="10"/>
        <v>751658.5</v>
      </c>
      <c r="K18" s="3">
        <f t="shared" si="10"/>
        <v>751658.5</v>
      </c>
      <c r="L18" s="3">
        <f t="shared" si="10"/>
        <v>751658.5</v>
      </c>
      <c r="M18" s="3">
        <f t="shared" si="10"/>
        <v>751658.5</v>
      </c>
      <c r="N18" s="3">
        <f t="shared" si="10"/>
        <v>751658.5</v>
      </c>
    </row>
    <row r="20" spans="2:16" x14ac:dyDescent="0.25">
      <c r="C20" s="5">
        <v>45322</v>
      </c>
      <c r="D20" s="5">
        <v>45350</v>
      </c>
      <c r="E20" s="5">
        <v>45382</v>
      </c>
      <c r="F20" s="5">
        <v>45412</v>
      </c>
      <c r="G20" s="5">
        <v>45443</v>
      </c>
      <c r="H20" s="5">
        <v>45473</v>
      </c>
      <c r="I20" s="5">
        <v>45504</v>
      </c>
      <c r="J20" s="5">
        <v>45535</v>
      </c>
      <c r="K20" s="5">
        <v>45565</v>
      </c>
      <c r="L20" s="5">
        <v>45596</v>
      </c>
      <c r="M20" s="5">
        <v>45626</v>
      </c>
      <c r="N20" s="5">
        <v>45657</v>
      </c>
    </row>
    <row r="21" spans="2:16" x14ac:dyDescent="0.25">
      <c r="B21" t="s">
        <v>0</v>
      </c>
      <c r="C21" s="3">
        <f>N17+350</f>
        <v>347892</v>
      </c>
      <c r="D21" s="3">
        <f>C21</f>
        <v>347892</v>
      </c>
      <c r="E21" s="3">
        <f t="shared" ref="E21:K21" si="11">D21</f>
        <v>347892</v>
      </c>
      <c r="F21" s="3">
        <f t="shared" si="11"/>
        <v>347892</v>
      </c>
      <c r="G21" s="3">
        <f t="shared" si="11"/>
        <v>347892</v>
      </c>
      <c r="H21" s="3">
        <f t="shared" si="11"/>
        <v>347892</v>
      </c>
      <c r="I21" s="3">
        <f t="shared" si="11"/>
        <v>347892</v>
      </c>
      <c r="J21" s="3">
        <f t="shared" si="11"/>
        <v>347892</v>
      </c>
      <c r="K21" s="3">
        <f t="shared" si="11"/>
        <v>347892</v>
      </c>
      <c r="L21" s="3">
        <f>K21</f>
        <v>347892</v>
      </c>
      <c r="M21" s="3">
        <f t="shared" ref="M21:N21" si="12">L21</f>
        <v>347892</v>
      </c>
      <c r="N21" s="3">
        <f t="shared" si="12"/>
        <v>347892</v>
      </c>
    </row>
    <row r="22" spans="2:16" x14ac:dyDescent="0.25">
      <c r="B22" t="s">
        <v>1</v>
      </c>
      <c r="C22" s="3">
        <f>N18+61204.48</f>
        <v>812862.98</v>
      </c>
      <c r="D22" s="3">
        <f>C22</f>
        <v>812862.98</v>
      </c>
      <c r="E22" s="3">
        <f t="shared" ref="E22:K22" si="13">D22</f>
        <v>812862.98</v>
      </c>
      <c r="F22" s="3">
        <f t="shared" si="13"/>
        <v>812862.98</v>
      </c>
      <c r="G22" s="3">
        <f t="shared" si="13"/>
        <v>812862.98</v>
      </c>
      <c r="H22" s="3">
        <f t="shared" si="13"/>
        <v>812862.98</v>
      </c>
      <c r="I22" s="3">
        <f t="shared" si="13"/>
        <v>812862.98</v>
      </c>
      <c r="J22" s="3">
        <f t="shared" si="13"/>
        <v>812862.98</v>
      </c>
      <c r="K22" s="3">
        <f t="shared" si="13"/>
        <v>812862.98</v>
      </c>
      <c r="L22" s="3">
        <f>K22</f>
        <v>812862.98</v>
      </c>
      <c r="M22" s="3">
        <f t="shared" ref="M22:N22" si="14">L22</f>
        <v>812862.98</v>
      </c>
      <c r="N22" s="3">
        <f t="shared" si="14"/>
        <v>812862.98</v>
      </c>
    </row>
    <row r="24" spans="2:16" x14ac:dyDescent="0.25">
      <c r="C24" s="5">
        <v>45688</v>
      </c>
      <c r="D24" s="5">
        <v>45716</v>
      </c>
      <c r="E24" s="5">
        <v>45747</v>
      </c>
      <c r="F24" s="5">
        <v>45777</v>
      </c>
      <c r="G24" s="5">
        <v>45808</v>
      </c>
      <c r="H24" s="5">
        <v>45838</v>
      </c>
      <c r="I24" s="5">
        <v>45869</v>
      </c>
      <c r="J24" s="5">
        <v>45900</v>
      </c>
      <c r="K24" s="5">
        <v>45930</v>
      </c>
      <c r="L24" s="5">
        <v>45961</v>
      </c>
      <c r="M24" s="5">
        <v>45991</v>
      </c>
      <c r="N24" s="5">
        <v>46022</v>
      </c>
    </row>
    <row r="25" spans="2:16" x14ac:dyDescent="0.25">
      <c r="B25" t="s">
        <v>0</v>
      </c>
      <c r="C25" s="3">
        <f>N21</f>
        <v>347892</v>
      </c>
      <c r="D25" s="3">
        <f>C25</f>
        <v>347892</v>
      </c>
      <c r="E25" s="3">
        <f t="shared" ref="E25:K25" si="15">D25</f>
        <v>347892</v>
      </c>
      <c r="F25" s="3">
        <f t="shared" si="15"/>
        <v>347892</v>
      </c>
      <c r="G25" s="3">
        <f t="shared" si="15"/>
        <v>347892</v>
      </c>
      <c r="H25" s="3">
        <f t="shared" si="15"/>
        <v>347892</v>
      </c>
      <c r="I25" s="3">
        <f t="shared" si="15"/>
        <v>347892</v>
      </c>
      <c r="J25" s="3">
        <f>I25+700</f>
        <v>348592</v>
      </c>
      <c r="K25" s="3">
        <f t="shared" si="15"/>
        <v>348592</v>
      </c>
      <c r="L25" s="3">
        <f>K25</f>
        <v>348592</v>
      </c>
      <c r="M25" s="3">
        <f t="shared" ref="M25" si="16">L25</f>
        <v>348592</v>
      </c>
      <c r="N25" s="3">
        <f>M25+350</f>
        <v>348942</v>
      </c>
      <c r="P25" s="6"/>
    </row>
    <row r="26" spans="2:16" x14ac:dyDescent="0.25">
      <c r="B26" t="s">
        <v>1</v>
      </c>
      <c r="C26" s="3">
        <f>N22</f>
        <v>812862.98</v>
      </c>
      <c r="D26" s="3">
        <f>C26</f>
        <v>812862.98</v>
      </c>
      <c r="E26" s="3">
        <f t="shared" ref="E26:K26" si="17">D26</f>
        <v>812862.98</v>
      </c>
      <c r="F26" s="3">
        <f t="shared" si="17"/>
        <v>812862.98</v>
      </c>
      <c r="G26" s="3">
        <f t="shared" si="17"/>
        <v>812862.98</v>
      </c>
      <c r="H26" s="3">
        <f t="shared" si="17"/>
        <v>812862.98</v>
      </c>
      <c r="I26" s="3">
        <f t="shared" si="17"/>
        <v>812862.98</v>
      </c>
      <c r="J26" s="3">
        <f t="shared" si="17"/>
        <v>812862.98</v>
      </c>
      <c r="K26" s="3">
        <f t="shared" si="17"/>
        <v>812862.98</v>
      </c>
      <c r="L26" s="3">
        <f>K26</f>
        <v>812862.98</v>
      </c>
      <c r="M26" s="3">
        <f t="shared" ref="M26:N26" si="18">L26</f>
        <v>812862.98</v>
      </c>
      <c r="N26" s="3">
        <f t="shared" si="18"/>
        <v>812862.98</v>
      </c>
      <c r="P26" s="6"/>
    </row>
    <row r="28" spans="2:16" x14ac:dyDescent="0.25">
      <c r="B28" s="1" t="s">
        <v>2</v>
      </c>
      <c r="C28" s="5">
        <v>45777</v>
      </c>
      <c r="D28" s="5">
        <v>45808</v>
      </c>
      <c r="E28" s="5">
        <v>45838</v>
      </c>
      <c r="F28" s="5">
        <v>45869</v>
      </c>
      <c r="G28" s="5">
        <v>45900</v>
      </c>
      <c r="H28" s="5">
        <v>45930</v>
      </c>
      <c r="I28" s="5">
        <v>45961</v>
      </c>
      <c r="J28" s="5">
        <v>45991</v>
      </c>
      <c r="K28" s="5">
        <v>46022</v>
      </c>
      <c r="L28" s="5">
        <v>46053</v>
      </c>
      <c r="M28" s="5">
        <v>46081</v>
      </c>
      <c r="N28" s="5">
        <v>46112</v>
      </c>
    </row>
    <row r="29" spans="2:16" x14ac:dyDescent="0.25">
      <c r="B29" t="s">
        <v>0</v>
      </c>
      <c r="C29" s="3">
        <f>F25</f>
        <v>347892</v>
      </c>
      <c r="D29" s="3">
        <f t="shared" ref="D29:H29" si="19">G25</f>
        <v>347892</v>
      </c>
      <c r="E29" s="3">
        <f t="shared" si="19"/>
        <v>347892</v>
      </c>
      <c r="F29" s="3">
        <f t="shared" si="19"/>
        <v>347892</v>
      </c>
      <c r="G29" s="3">
        <f t="shared" si="19"/>
        <v>348592</v>
      </c>
      <c r="H29" s="3">
        <f t="shared" si="19"/>
        <v>348592</v>
      </c>
      <c r="I29" s="3">
        <f t="shared" ref="I29:N29" si="20">H29</f>
        <v>348592</v>
      </c>
      <c r="J29" s="3">
        <f t="shared" si="20"/>
        <v>348592</v>
      </c>
      <c r="K29" s="3">
        <f t="shared" si="20"/>
        <v>348592</v>
      </c>
      <c r="L29" s="3">
        <f t="shared" si="20"/>
        <v>348592</v>
      </c>
      <c r="M29" s="3">
        <f t="shared" si="20"/>
        <v>348592</v>
      </c>
      <c r="N29" s="3">
        <f t="shared" si="20"/>
        <v>348592</v>
      </c>
    </row>
    <row r="30" spans="2:16" x14ac:dyDescent="0.25">
      <c r="B30" t="s">
        <v>1</v>
      </c>
      <c r="C30" s="3">
        <f>F26</f>
        <v>812862.98</v>
      </c>
      <c r="D30" s="3">
        <f t="shared" ref="D30:H30" si="21">G26</f>
        <v>812862.98</v>
      </c>
      <c r="E30" s="3">
        <f t="shared" si="21"/>
        <v>812862.98</v>
      </c>
      <c r="F30" s="3">
        <f t="shared" si="21"/>
        <v>812862.98</v>
      </c>
      <c r="G30" s="3">
        <f t="shared" si="21"/>
        <v>812862.98</v>
      </c>
      <c r="H30" s="3">
        <f t="shared" si="21"/>
        <v>812862.98</v>
      </c>
      <c r="I30" s="3">
        <f t="shared" ref="I30:N30" si="22">H30</f>
        <v>812862.98</v>
      </c>
      <c r="J30" s="3">
        <f t="shared" si="22"/>
        <v>812862.98</v>
      </c>
      <c r="K30" s="3">
        <f t="shared" si="22"/>
        <v>812862.98</v>
      </c>
      <c r="L30" s="3">
        <f t="shared" si="22"/>
        <v>812862.98</v>
      </c>
      <c r="M30" s="3">
        <f t="shared" si="22"/>
        <v>812862.98</v>
      </c>
      <c r="N30" s="3">
        <f t="shared" si="22"/>
        <v>812862.98</v>
      </c>
    </row>
    <row r="32" spans="2:16" x14ac:dyDescent="0.25">
      <c r="B32" s="1" t="s">
        <v>3</v>
      </c>
      <c r="C32" s="5">
        <v>46265</v>
      </c>
      <c r="D32" s="5">
        <v>46295</v>
      </c>
      <c r="E32" s="5">
        <v>46326</v>
      </c>
      <c r="F32" s="5">
        <v>46356</v>
      </c>
      <c r="G32" s="5">
        <v>46387</v>
      </c>
      <c r="H32" s="5">
        <v>46418</v>
      </c>
      <c r="I32" s="5">
        <v>46446</v>
      </c>
      <c r="J32" s="5">
        <v>46477</v>
      </c>
      <c r="K32" s="5">
        <v>46507</v>
      </c>
      <c r="L32" s="5">
        <v>46538</v>
      </c>
      <c r="M32" s="5">
        <v>46568</v>
      </c>
      <c r="N32" s="5">
        <v>46599</v>
      </c>
    </row>
    <row r="33" spans="2:14" x14ac:dyDescent="0.25">
      <c r="B33" t="s">
        <v>0</v>
      </c>
      <c r="C33" s="3">
        <f>N29</f>
        <v>348592</v>
      </c>
      <c r="D33" s="3">
        <f>C33</f>
        <v>348592</v>
      </c>
      <c r="E33" s="3">
        <f t="shared" ref="E33:N33" si="23">D33</f>
        <v>348592</v>
      </c>
      <c r="F33" s="3">
        <f t="shared" si="23"/>
        <v>348592</v>
      </c>
      <c r="G33" s="3">
        <f t="shared" si="23"/>
        <v>348592</v>
      </c>
      <c r="H33" s="3">
        <f t="shared" si="23"/>
        <v>348592</v>
      </c>
      <c r="I33" s="3">
        <f t="shared" si="23"/>
        <v>348592</v>
      </c>
      <c r="J33" s="3">
        <f t="shared" si="23"/>
        <v>348592</v>
      </c>
      <c r="K33" s="3">
        <f t="shared" si="23"/>
        <v>348592</v>
      </c>
      <c r="L33" s="3">
        <f t="shared" si="23"/>
        <v>348592</v>
      </c>
      <c r="M33" s="3">
        <f t="shared" si="23"/>
        <v>348592</v>
      </c>
      <c r="N33" s="3">
        <f t="shared" si="23"/>
        <v>348592</v>
      </c>
    </row>
    <row r="34" spans="2:14" x14ac:dyDescent="0.25">
      <c r="B34" t="s">
        <v>1</v>
      </c>
      <c r="C34" s="3">
        <f>N30</f>
        <v>812862.98</v>
      </c>
      <c r="D34" s="3">
        <f>C34</f>
        <v>812862.98</v>
      </c>
      <c r="E34" s="3">
        <f t="shared" ref="E34:N34" si="24">D34</f>
        <v>812862.98</v>
      </c>
      <c r="F34" s="3">
        <f t="shared" si="24"/>
        <v>812862.98</v>
      </c>
      <c r="G34" s="3">
        <f t="shared" si="24"/>
        <v>812862.98</v>
      </c>
      <c r="H34" s="3">
        <f t="shared" si="24"/>
        <v>812862.98</v>
      </c>
      <c r="I34" s="3">
        <f t="shared" si="24"/>
        <v>812862.98</v>
      </c>
      <c r="J34" s="3">
        <f t="shared" si="24"/>
        <v>812862.98</v>
      </c>
      <c r="K34" s="3">
        <f t="shared" si="24"/>
        <v>812862.98</v>
      </c>
      <c r="L34" s="3">
        <f t="shared" si="24"/>
        <v>812862.98</v>
      </c>
      <c r="M34" s="3">
        <f t="shared" si="24"/>
        <v>812862.98</v>
      </c>
      <c r="N34" s="3">
        <f t="shared" si="24"/>
        <v>812862.98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19c5758-d311-4f49-8eb7-a0c37216249c">4EPV5CSZ2ZPH-2104175878-283915</_dlc_DocId>
    <_dlc_DocIdUrl xmlns="219c5758-d311-4f49-8eb7-a0c37216249c">
      <Url>https://cswrgroup.sharepoint.com/_layouts/15/DocIdRedir.aspx?ID=4EPV5CSZ2ZPH-2104175878-283915</Url>
      <Description>4EPV5CSZ2ZPH-2104175878-283915</Description>
    </_dlc_DocIdUrl>
    <TaxCatchAll xmlns="219c5758-d311-4f49-8eb7-a0c37216249c" xsi:nil="true"/>
    <lcf76f155ced4ddcb4097134ff3c332f xmlns="cc29f954-72e5-4988-94c8-6074c4013efb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36EEC8-196E-4A29-BE33-D396F303B4D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667F177-42F3-490F-BBBB-70554700D4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BDB110-B6C3-41B9-8A68-4DE26D97FC11}">
  <ds:schemaRefs>
    <ds:schemaRef ds:uri="http://schemas.microsoft.com/office/2006/metadata/properties"/>
    <ds:schemaRef ds:uri="http://schemas.microsoft.com/office/infopath/2007/PartnerControls"/>
    <ds:schemaRef ds:uri="219c5758-d311-4f49-8eb7-a0c37216249c"/>
    <ds:schemaRef ds:uri="cc29f954-72e5-4988-94c8-6074c4013efb"/>
  </ds:schemaRefs>
</ds:datastoreItem>
</file>

<file path=customXml/itemProps4.xml><?xml version="1.0" encoding="utf-8"?>
<ds:datastoreItem xmlns:ds="http://schemas.openxmlformats.org/officeDocument/2006/customXml" ds:itemID="{777D816B-4D73-4335-B375-74B06AA5B4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 76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Clare Donovan</dc:creator>
  <cp:keywords/>
  <dc:description/>
  <cp:lastModifiedBy>Thompson, Hannah</cp:lastModifiedBy>
  <cp:revision/>
  <dcterms:created xsi:type="dcterms:W3CDTF">2026-03-04T22:33:41Z</dcterms:created>
  <dcterms:modified xsi:type="dcterms:W3CDTF">2026-03-06T20:18:10Z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0x01010035F955E8F06CBD48B7814246FB9E203E</vt:lpwstr>
  </property>
  <property fmtid="{D5CDD505-2E9C-101B-9397-08002B2CF9AE}" pid="4" name="_dlc_DocIdItemGuid">
    <vt:lpwstr>b4417e48-3d2d-4d83-8943-492127efd74d</vt:lpwstr>
  </property>
</Properties>
</file>