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40B9448B-9EB2-4D94-AAEC-A17D37061530}" xr6:coauthVersionLast="47" xr6:coauthVersionMax="47" xr10:uidLastSave="{00000000-0000-0000-0000-000000000000}"/>
  <bookViews>
    <workbookView xWindow="28680" yWindow="-120" windowWidth="29040" windowHeight="15720" xr2:uid="{4A1BADD5-A188-4979-927F-0521A0C5F1D5}"/>
  </bookViews>
  <sheets>
    <sheet name="Long Term Debt" sheetId="3" r:id="rId1"/>
    <sheet name="Assoc Company" sheetId="4" r:id="rId2"/>
  </sheets>
  <definedNames>
    <definedName name="ExtraPayments">#REF!</definedName>
    <definedName name="InterestRate">#REF!</definedName>
    <definedName name="LoanAmount">#REF!</definedName>
    <definedName name="LoanAmt">#REF!</definedName>
    <definedName name="LoanGood">(#REF!*#REF!*#REF!*#REF!)&gt;0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AJ15" i="4"/>
  <c r="M7" i="4"/>
  <c r="M11" i="4"/>
  <c r="K8" i="4"/>
  <c r="AV8" i="4"/>
  <c r="AU8" i="4"/>
  <c r="AT8" i="4"/>
  <c r="AS8" i="4"/>
  <c r="AR8" i="4"/>
  <c r="AQ8" i="4"/>
  <c r="AP8" i="4"/>
  <c r="AO8" i="4"/>
  <c r="AN8" i="4"/>
  <c r="AM8" i="4"/>
  <c r="AL8" i="4"/>
  <c r="AK8" i="4"/>
  <c r="AI8" i="4"/>
  <c r="AH8" i="4"/>
  <c r="AG8" i="4"/>
  <c r="AF8" i="4"/>
  <c r="AE8" i="4"/>
  <c r="AD8" i="4"/>
  <c r="AC8" i="4"/>
  <c r="AB8" i="4"/>
  <c r="AA8" i="4"/>
  <c r="Z8" i="4"/>
  <c r="Y8" i="4"/>
  <c r="X8" i="4"/>
  <c r="V8" i="4"/>
  <c r="U8" i="4"/>
  <c r="T8" i="4"/>
  <c r="S8" i="4"/>
  <c r="R8" i="4"/>
  <c r="Q8" i="4"/>
  <c r="P8" i="4"/>
  <c r="O8" i="4"/>
  <c r="N8" i="4"/>
  <c r="M8" i="4"/>
  <c r="L8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I12" i="4"/>
  <c r="AH12" i="4"/>
  <c r="AG12" i="4"/>
  <c r="AF12" i="4"/>
  <c r="AE12" i="4"/>
  <c r="AD12" i="4"/>
  <c r="AC12" i="4"/>
  <c r="AB12" i="4"/>
  <c r="AA12" i="4"/>
  <c r="Z12" i="4"/>
  <c r="Y12" i="4"/>
  <c r="X12" i="4"/>
  <c r="AI11" i="4"/>
  <c r="AH11" i="4"/>
  <c r="AG11" i="4"/>
  <c r="AF11" i="4"/>
  <c r="AE11" i="4"/>
  <c r="AD11" i="4"/>
  <c r="AC11" i="4"/>
  <c r="AB11" i="4"/>
  <c r="AA11" i="4"/>
  <c r="Z11" i="4"/>
  <c r="Y11" i="4"/>
  <c r="X11" i="4"/>
  <c r="AW7" i="4"/>
  <c r="AJ7" i="4"/>
  <c r="G9" i="4"/>
  <c r="H9" i="4" s="1"/>
  <c r="I9" i="4" s="1"/>
  <c r="G7" i="4" l="1"/>
  <c r="H7" i="4"/>
  <c r="J9" i="4"/>
  <c r="I7" i="4"/>
  <c r="K9" i="4"/>
  <c r="D58" i="3"/>
  <c r="D59" i="3"/>
  <c r="D60" i="3"/>
  <c r="D61" i="3"/>
  <c r="D62" i="3"/>
  <c r="D63" i="3"/>
  <c r="D64" i="3"/>
  <c r="D65" i="3"/>
  <c r="D66" i="3"/>
  <c r="D67" i="3"/>
  <c r="D68" i="3"/>
  <c r="D69" i="3"/>
  <c r="D42" i="3"/>
  <c r="H12" i="4" l="1"/>
  <c r="H11" i="4"/>
  <c r="G12" i="4"/>
  <c r="G11" i="4"/>
  <c r="L9" i="4"/>
  <c r="K7" i="4"/>
  <c r="I12" i="4"/>
  <c r="I11" i="4"/>
  <c r="J7" i="4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9" i="3"/>
  <c r="B22" i="3"/>
  <c r="K12" i="4" l="1"/>
  <c r="K11" i="4"/>
  <c r="M9" i="4"/>
  <c r="L7" i="4"/>
  <c r="B12" i="3"/>
  <c r="B13" i="3" s="1"/>
  <c r="B14" i="3" s="1"/>
  <c r="B15" i="3" s="1"/>
  <c r="B16" i="3" s="1"/>
  <c r="B17" i="3" s="1"/>
  <c r="B18" i="3" s="1"/>
  <c r="B19" i="3" s="1"/>
  <c r="B20" i="3" s="1"/>
  <c r="B21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11" i="3"/>
  <c r="B9" i="3"/>
  <c r="B10" i="3" s="1"/>
  <c r="L12" i="4" l="1"/>
  <c r="L11" i="4"/>
  <c r="N9" i="4"/>
  <c r="M12" i="4" l="1"/>
  <c r="O9" i="4"/>
  <c r="N7" i="4"/>
  <c r="N12" i="4" l="1"/>
  <c r="N11" i="4"/>
  <c r="P9" i="4"/>
  <c r="O12" i="4" l="1"/>
  <c r="O11" i="4"/>
  <c r="Q9" i="4"/>
  <c r="P7" i="4"/>
  <c r="P12" i="4" l="1"/>
  <c r="P11" i="4"/>
  <c r="R9" i="4"/>
  <c r="Q7" i="4"/>
  <c r="Q12" i="4" l="1"/>
  <c r="Q11" i="4"/>
  <c r="S9" i="4"/>
  <c r="R7" i="4"/>
  <c r="R12" i="4" l="1"/>
  <c r="R11" i="4"/>
  <c r="T9" i="4"/>
  <c r="S7" i="4"/>
  <c r="S12" i="4" l="1"/>
  <c r="S11" i="4"/>
  <c r="U9" i="4"/>
  <c r="T7" i="4"/>
  <c r="T12" i="4" l="1"/>
  <c r="T11" i="4"/>
  <c r="V9" i="4"/>
  <c r="U7" i="4"/>
  <c r="U12" i="4" l="1"/>
  <c r="U11" i="4"/>
  <c r="W9" i="4"/>
  <c r="V7" i="4"/>
  <c r="X9" i="4" l="1"/>
  <c r="Y9" i="4" s="1"/>
  <c r="Z9" i="4" s="1"/>
  <c r="AA9" i="4" s="1"/>
  <c r="AB9" i="4" s="1"/>
  <c r="AC9" i="4" s="1"/>
  <c r="AD9" i="4" s="1"/>
  <c r="W15" i="4"/>
  <c r="V12" i="4"/>
  <c r="V11" i="4"/>
  <c r="W7" i="4"/>
  <c r="AE9" i="4" l="1"/>
  <c r="AF9" i="4" s="1"/>
  <c r="AG9" i="4" s="1"/>
  <c r="AH9" i="4" s="1"/>
  <c r="AI9" i="4" s="1"/>
  <c r="AJ9" i="4" s="1"/>
  <c r="AD15" i="4"/>
  <c r="AK9" i="4" l="1"/>
  <c r="AL9" i="4" s="1"/>
  <c r="AM9" i="4" s="1"/>
  <c r="AN9" i="4" s="1"/>
  <c r="AO9" i="4" s="1"/>
  <c r="AP9" i="4" s="1"/>
  <c r="AQ9" i="4" s="1"/>
  <c r="AR9" i="4" s="1"/>
  <c r="AS9" i="4" s="1"/>
  <c r="AT9" i="4" s="1"/>
  <c r="AU9" i="4" s="1"/>
  <c r="AV9" i="4" s="1"/>
  <c r="AV15" i="4" s="1"/>
</calcChain>
</file>

<file path=xl/sharedStrings.xml><?xml version="1.0" encoding="utf-8"?>
<sst xmlns="http://schemas.openxmlformats.org/spreadsheetml/2006/main" count="27" uniqueCount="27">
  <si>
    <t>Bluegrass Water Utility</t>
  </si>
  <si>
    <t>Loan Type: LTF</t>
  </si>
  <si>
    <t>Rate: 6.7%</t>
  </si>
  <si>
    <t>Facility Maturity Date: 11/20/2042</t>
  </si>
  <si>
    <t>Loan Maturity Date: 11/20/2027</t>
  </si>
  <si>
    <t>Interest calculations are for estimating purposes only</t>
  </si>
  <si>
    <t>Due Date</t>
  </si>
  <si>
    <t>Remaining Principal Balance</t>
  </si>
  <si>
    <t>Principal Payment</t>
  </si>
  <si>
    <t>Interest</t>
  </si>
  <si>
    <t>Line Numarr</t>
  </si>
  <si>
    <t>NARUC Acct. No.</t>
  </si>
  <si>
    <t>Description</t>
  </si>
  <si>
    <t>Forecasted Present  Rates 2025</t>
  </si>
  <si>
    <t>Forecasted Present  Rates 2026</t>
  </si>
  <si>
    <t>Forecasted Present  Rates 2027</t>
  </si>
  <si>
    <t>Forecasted Present  Rates 2028</t>
  </si>
  <si>
    <t>Present Rates Base Year Ending March 2026</t>
  </si>
  <si>
    <t>Adjustments to Base Year</t>
  </si>
  <si>
    <t>Present Rates Pro Forma Base Year Ended June 30, 2027</t>
  </si>
  <si>
    <t>Pro Forma Adjustments</t>
  </si>
  <si>
    <t>Proposed Rates Pro Forma For the 12 Months Ended July 31, 2027</t>
  </si>
  <si>
    <t>Interest Expense - Intercompany</t>
  </si>
  <si>
    <t>New Debt Additions</t>
  </si>
  <si>
    <t>Cumulative Brookfield Balance</t>
  </si>
  <si>
    <t>Water</t>
  </si>
  <si>
    <t>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</si>
</sst>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8" fontId="6" fillId="0" borderId="0" xfId="0" applyNumberFormat="1" applyFont="1"/>
    <xf numFmtId="6" fontId="6" fillId="0" borderId="0" xfId="0" applyNumberFormat="1" applyFont="1"/>
    <xf numFmtId="0" fontId="6" fillId="0" borderId="3" xfId="0" applyFont="1" applyBorder="1"/>
    <xf numFmtId="6" fontId="8" fillId="0" borderId="0" xfId="0" applyNumberFormat="1" applyFont="1"/>
    <xf numFmtId="9" fontId="0" fillId="0" borderId="0" xfId="2" applyFont="1" applyFill="1"/>
    <xf numFmtId="165" fontId="0" fillId="0" borderId="0" xfId="1" applyNumberFormat="1" applyFont="1" applyFill="1"/>
    <xf numFmtId="165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6F2F-4B67-4996-8350-CDC2B6E67346}">
  <dimension ref="A1:I1587"/>
  <sheetViews>
    <sheetView tabSelected="1" workbookViewId="0">
      <selection activeCell="F10" sqref="F10"/>
    </sheetView>
  </sheetViews>
  <sheetFormatPr defaultColWidth="8.85546875" defaultRowHeight="15" x14ac:dyDescent="0.25"/>
  <cols>
    <col min="1" max="1" width="15.7109375" customWidth="1"/>
    <col min="2" max="2" width="17.7109375" customWidth="1"/>
    <col min="3" max="4" width="12.140625" style="16" customWidth="1"/>
    <col min="5" max="5" width="17.7109375" customWidth="1"/>
    <col min="6" max="6" width="12.140625" customWidth="1"/>
    <col min="8" max="8" width="9.5703125" bestFit="1" customWidth="1"/>
    <col min="9" max="9" width="11.5703125" customWidth="1"/>
  </cols>
  <sheetData>
    <row r="1" spans="1:4" x14ac:dyDescent="0.25">
      <c r="A1" s="28" t="s">
        <v>0</v>
      </c>
      <c r="B1" s="28"/>
      <c r="C1" s="28"/>
    </row>
    <row r="2" spans="1:4" x14ac:dyDescent="0.25">
      <c r="A2" s="27" t="s">
        <v>1</v>
      </c>
      <c r="B2" s="27"/>
      <c r="C2" s="27"/>
    </row>
    <row r="3" spans="1:4" x14ac:dyDescent="0.25">
      <c r="A3" s="27" t="s">
        <v>2</v>
      </c>
      <c r="B3" s="27"/>
      <c r="C3" s="27"/>
    </row>
    <row r="4" spans="1:4" x14ac:dyDescent="0.25">
      <c r="A4" s="27" t="s">
        <v>3</v>
      </c>
      <c r="B4" s="27"/>
      <c r="C4" s="27"/>
    </row>
    <row r="5" spans="1:4" x14ac:dyDescent="0.25">
      <c r="A5" s="27" t="s">
        <v>4</v>
      </c>
      <c r="B5" s="27"/>
      <c r="C5" s="27"/>
    </row>
    <row r="6" spans="1:4" x14ac:dyDescent="0.25">
      <c r="A6" s="28" t="s">
        <v>5</v>
      </c>
      <c r="B6" s="28"/>
      <c r="C6" s="28"/>
    </row>
    <row r="7" spans="1:4" s="17" customFormat="1" ht="30" x14ac:dyDescent="0.25">
      <c r="A7" s="17" t="s">
        <v>6</v>
      </c>
      <c r="B7" s="17" t="s">
        <v>7</v>
      </c>
      <c r="C7" s="18" t="s">
        <v>8</v>
      </c>
      <c r="D7" s="18" t="s">
        <v>9</v>
      </c>
    </row>
    <row r="8" spans="1:4" x14ac:dyDescent="0.25">
      <c r="B8" s="19">
        <v>2900000</v>
      </c>
    </row>
    <row r="9" spans="1:4" x14ac:dyDescent="0.25">
      <c r="A9" s="20">
        <v>45280</v>
      </c>
      <c r="B9" s="21">
        <f>B8-C9</f>
        <v>2893506.99</v>
      </c>
      <c r="C9" s="22">
        <v>6493.01</v>
      </c>
      <c r="D9" s="16">
        <f>B9*0.067/12</f>
        <v>16155.414027500003</v>
      </c>
    </row>
    <row r="10" spans="1:4" x14ac:dyDescent="0.25">
      <c r="A10" s="20">
        <v>45311</v>
      </c>
      <c r="B10" s="21">
        <f t="shared" ref="B10:B73" si="0">B9-C10</f>
        <v>2887516.2300000004</v>
      </c>
      <c r="C10" s="22">
        <v>5990.76</v>
      </c>
      <c r="D10" s="16">
        <f t="shared" ref="D10:D69" si="1">B10*0.067/12</f>
        <v>16121.965617500004</v>
      </c>
    </row>
    <row r="11" spans="1:4" x14ac:dyDescent="0.25">
      <c r="A11" s="20">
        <v>45342</v>
      </c>
      <c r="B11" s="21">
        <f t="shared" si="0"/>
        <v>2881490.9200000004</v>
      </c>
      <c r="C11" s="22">
        <v>6025.31</v>
      </c>
      <c r="D11" s="16">
        <f t="shared" si="1"/>
        <v>16088.324303333337</v>
      </c>
    </row>
    <row r="12" spans="1:4" x14ac:dyDescent="0.25">
      <c r="A12" s="20">
        <v>45371</v>
      </c>
      <c r="B12" s="21">
        <f t="shared" si="0"/>
        <v>2874358.2900000005</v>
      </c>
      <c r="C12" s="22">
        <v>7132.63</v>
      </c>
      <c r="D12" s="16">
        <f t="shared" si="1"/>
        <v>16048.500452500004</v>
      </c>
    </row>
    <row r="13" spans="1:4" x14ac:dyDescent="0.25">
      <c r="A13" s="20">
        <v>45402</v>
      </c>
      <c r="B13" s="21">
        <f t="shared" si="0"/>
        <v>2868257.0600000005</v>
      </c>
      <c r="C13" s="22">
        <v>6101.23</v>
      </c>
      <c r="D13" s="16">
        <f t="shared" si="1"/>
        <v>16014.43525166667</v>
      </c>
    </row>
    <row r="14" spans="1:4" x14ac:dyDescent="0.25">
      <c r="A14" s="20">
        <v>45432</v>
      </c>
      <c r="B14" s="21">
        <f t="shared" si="0"/>
        <v>2861586.8100000005</v>
      </c>
      <c r="C14" s="22">
        <v>6670.25</v>
      </c>
      <c r="D14" s="16">
        <f t="shared" si="1"/>
        <v>15977.193022500003</v>
      </c>
    </row>
    <row r="15" spans="1:4" x14ac:dyDescent="0.25">
      <c r="A15" s="20">
        <v>45463</v>
      </c>
      <c r="B15" s="21">
        <f t="shared" si="0"/>
        <v>2855411.9000000004</v>
      </c>
      <c r="C15" s="22">
        <v>6174.91</v>
      </c>
      <c r="D15" s="16">
        <f t="shared" si="1"/>
        <v>15942.716441666669</v>
      </c>
    </row>
    <row r="16" spans="1:4" x14ac:dyDescent="0.25">
      <c r="A16" s="20">
        <v>45493</v>
      </c>
      <c r="B16" s="21">
        <f t="shared" si="0"/>
        <v>2848669.93</v>
      </c>
      <c r="C16" s="22">
        <v>6741.97</v>
      </c>
      <c r="D16" s="16">
        <f t="shared" si="1"/>
        <v>15905.073775833334</v>
      </c>
    </row>
    <row r="17" spans="1:9" x14ac:dyDescent="0.25">
      <c r="A17" s="20">
        <v>45524</v>
      </c>
      <c r="B17" s="21">
        <f t="shared" si="0"/>
        <v>2842420.5</v>
      </c>
      <c r="C17" s="22">
        <v>6249.43</v>
      </c>
      <c r="D17" s="16">
        <f t="shared" si="1"/>
        <v>15870.181125000001</v>
      </c>
    </row>
    <row r="18" spans="1:9" x14ac:dyDescent="0.25">
      <c r="A18" s="20">
        <v>45555</v>
      </c>
      <c r="B18" s="21">
        <f t="shared" si="0"/>
        <v>2836135</v>
      </c>
      <c r="C18" s="22">
        <v>6285.5</v>
      </c>
      <c r="D18" s="16">
        <f t="shared" si="1"/>
        <v>15835.087083333334</v>
      </c>
    </row>
    <row r="19" spans="1:9" x14ac:dyDescent="0.25">
      <c r="A19" s="20">
        <v>45585</v>
      </c>
      <c r="B19" s="21">
        <f t="shared" si="0"/>
        <v>2829285.41</v>
      </c>
      <c r="C19" s="22">
        <v>6849.59</v>
      </c>
      <c r="D19" s="16">
        <f t="shared" si="1"/>
        <v>15796.84353916667</v>
      </c>
    </row>
    <row r="20" spans="1:9" x14ac:dyDescent="0.25">
      <c r="A20" s="20">
        <v>45616</v>
      </c>
      <c r="B20" s="21">
        <f t="shared" si="0"/>
        <v>2822924.14</v>
      </c>
      <c r="C20" s="22">
        <v>6361.27</v>
      </c>
      <c r="D20" s="16">
        <f t="shared" si="1"/>
        <v>15761.326448333335</v>
      </c>
    </row>
    <row r="21" spans="1:9" x14ac:dyDescent="0.25">
      <c r="A21" s="20">
        <v>45646</v>
      </c>
      <c r="B21" s="21">
        <f t="shared" si="0"/>
        <v>2816000.7800000003</v>
      </c>
      <c r="C21" s="22">
        <v>6923.36</v>
      </c>
      <c r="D21" s="16">
        <f t="shared" si="1"/>
        <v>15722.671021666669</v>
      </c>
    </row>
    <row r="22" spans="1:9" x14ac:dyDescent="0.25">
      <c r="A22" s="20">
        <v>45677</v>
      </c>
      <c r="B22" s="21">
        <f>B21-C22</f>
        <v>2809562.8600000003</v>
      </c>
      <c r="C22" s="22">
        <v>6437.92</v>
      </c>
      <c r="D22" s="16">
        <f t="shared" si="1"/>
        <v>15686.725968333338</v>
      </c>
    </row>
    <row r="23" spans="1:9" x14ac:dyDescent="0.25">
      <c r="A23" s="20">
        <v>45708</v>
      </c>
      <c r="B23" s="21">
        <f t="shared" si="0"/>
        <v>2803087.8000000003</v>
      </c>
      <c r="C23" s="22">
        <v>6475.06</v>
      </c>
      <c r="D23" s="16">
        <f t="shared" si="1"/>
        <v>15650.573550000003</v>
      </c>
    </row>
    <row r="24" spans="1:9" x14ac:dyDescent="0.25">
      <c r="A24" s="20">
        <v>45736</v>
      </c>
      <c r="B24" s="21">
        <f t="shared" si="0"/>
        <v>2795010.3200000003</v>
      </c>
      <c r="C24" s="22">
        <v>8077.48</v>
      </c>
      <c r="D24" s="16">
        <f t="shared" si="1"/>
        <v>15605.474286666669</v>
      </c>
    </row>
    <row r="25" spans="1:9" x14ac:dyDescent="0.25">
      <c r="A25" s="20">
        <v>45767</v>
      </c>
      <c r="B25" s="21">
        <f t="shared" si="0"/>
        <v>2788451.3000000003</v>
      </c>
      <c r="C25" s="22">
        <v>6559.02</v>
      </c>
      <c r="D25" s="16">
        <f t="shared" si="1"/>
        <v>15568.85309166667</v>
      </c>
    </row>
    <row r="26" spans="1:9" x14ac:dyDescent="0.25">
      <c r="A26" s="20">
        <v>45797</v>
      </c>
      <c r="B26" s="21">
        <f t="shared" si="0"/>
        <v>2781335.47</v>
      </c>
      <c r="C26" s="22">
        <v>7115.83</v>
      </c>
      <c r="D26" s="16">
        <f t="shared" si="1"/>
        <v>15529.123040833336</v>
      </c>
    </row>
    <row r="27" spans="1:9" x14ac:dyDescent="0.25">
      <c r="A27" s="20">
        <v>45828</v>
      </c>
      <c r="B27" s="21">
        <f t="shared" si="0"/>
        <v>2774697.5500000003</v>
      </c>
      <c r="C27" s="22">
        <v>6637.92</v>
      </c>
      <c r="D27" s="16">
        <f t="shared" si="1"/>
        <v>15492.061320833336</v>
      </c>
    </row>
    <row r="28" spans="1:9" x14ac:dyDescent="0.25">
      <c r="A28" s="20">
        <v>45858</v>
      </c>
      <c r="B28" s="21">
        <f t="shared" si="0"/>
        <v>2767504.93</v>
      </c>
      <c r="C28" s="22">
        <v>7192.62</v>
      </c>
      <c r="D28" s="16">
        <f t="shared" si="1"/>
        <v>15451.902525833335</v>
      </c>
    </row>
    <row r="29" spans="1:9" x14ac:dyDescent="0.25">
      <c r="A29" s="20">
        <v>45889</v>
      </c>
      <c r="B29" s="21">
        <f t="shared" si="0"/>
        <v>2760787.22</v>
      </c>
      <c r="C29" s="22">
        <v>6717.71</v>
      </c>
      <c r="D29" s="16">
        <f t="shared" si="1"/>
        <v>15414.395311666669</v>
      </c>
      <c r="H29" s="27"/>
      <c r="I29" s="27"/>
    </row>
    <row r="30" spans="1:9" x14ac:dyDescent="0.25">
      <c r="A30" s="20">
        <v>45920</v>
      </c>
      <c r="B30" s="21">
        <f t="shared" si="0"/>
        <v>2754030.75</v>
      </c>
      <c r="C30" s="22">
        <v>6756.47</v>
      </c>
      <c r="D30" s="16">
        <f t="shared" si="1"/>
        <v>15376.6716875</v>
      </c>
      <c r="H30" s="23"/>
      <c r="I30" s="23"/>
    </row>
    <row r="31" spans="1:9" x14ac:dyDescent="0.25">
      <c r="A31" s="20">
        <v>45950</v>
      </c>
      <c r="B31" s="21">
        <f t="shared" si="0"/>
        <v>2746722.74</v>
      </c>
      <c r="C31" s="22">
        <v>7308.01</v>
      </c>
      <c r="D31" s="16">
        <f t="shared" si="1"/>
        <v>15335.86863166667</v>
      </c>
      <c r="H31" s="16"/>
      <c r="I31" s="16"/>
    </row>
    <row r="32" spans="1:9" x14ac:dyDescent="0.25">
      <c r="A32" s="20">
        <v>45981</v>
      </c>
      <c r="B32" s="21">
        <f t="shared" si="0"/>
        <v>2739885.12</v>
      </c>
      <c r="C32" s="22">
        <v>6837.62</v>
      </c>
      <c r="D32" s="16">
        <f t="shared" si="1"/>
        <v>15297.691920000003</v>
      </c>
      <c r="H32" s="16"/>
      <c r="I32" s="16"/>
    </row>
    <row r="33" spans="1:9" x14ac:dyDescent="0.25">
      <c r="A33" s="20">
        <v>46011</v>
      </c>
      <c r="B33" s="21">
        <f t="shared" si="0"/>
        <v>2732498.14</v>
      </c>
      <c r="C33" s="22">
        <v>7386.98</v>
      </c>
      <c r="D33" s="16">
        <f t="shared" si="1"/>
        <v>15256.447948333334</v>
      </c>
      <c r="F33" s="24"/>
      <c r="H33" s="16"/>
      <c r="I33" s="16"/>
    </row>
    <row r="34" spans="1:9" x14ac:dyDescent="0.25">
      <c r="A34" s="20">
        <v>46042</v>
      </c>
      <c r="B34" s="21">
        <f t="shared" si="0"/>
        <v>2725578.45</v>
      </c>
      <c r="C34" s="22">
        <v>6919.69</v>
      </c>
      <c r="D34" s="16">
        <f t="shared" si="1"/>
        <v>15217.813012500003</v>
      </c>
      <c r="H34" s="16"/>
      <c r="I34" s="16"/>
    </row>
    <row r="35" spans="1:9" x14ac:dyDescent="0.25">
      <c r="A35" s="20">
        <v>46073</v>
      </c>
      <c r="B35" s="21">
        <f t="shared" si="0"/>
        <v>2718618.85</v>
      </c>
      <c r="C35" s="22">
        <v>6959.6</v>
      </c>
      <c r="D35" s="16">
        <f t="shared" si="1"/>
        <v>15178.955245833335</v>
      </c>
      <c r="H35" s="16"/>
      <c r="I35" s="16"/>
    </row>
    <row r="36" spans="1:9" x14ac:dyDescent="0.25">
      <c r="A36" s="20">
        <v>46101</v>
      </c>
      <c r="B36" s="21">
        <f t="shared" si="0"/>
        <v>2710101.19</v>
      </c>
      <c r="C36" s="22">
        <v>8517.66</v>
      </c>
      <c r="D36" s="16">
        <f t="shared" si="1"/>
        <v>15131.398310833334</v>
      </c>
      <c r="F36" s="16"/>
      <c r="H36" s="16"/>
      <c r="I36" s="16"/>
    </row>
    <row r="37" spans="1:9" x14ac:dyDescent="0.25">
      <c r="A37" s="20">
        <v>46132</v>
      </c>
      <c r="B37" s="21">
        <f t="shared" si="0"/>
        <v>2703052.29</v>
      </c>
      <c r="C37" s="22">
        <v>7048.9</v>
      </c>
      <c r="D37" s="16">
        <f t="shared" si="1"/>
        <v>15092.041952500002</v>
      </c>
      <c r="H37" s="16"/>
      <c r="I37" s="16"/>
    </row>
    <row r="38" spans="1:9" x14ac:dyDescent="0.25">
      <c r="A38" s="20">
        <v>46162</v>
      </c>
      <c r="B38" s="21">
        <f t="shared" si="0"/>
        <v>2695459.65</v>
      </c>
      <c r="C38" s="22">
        <v>7592.64</v>
      </c>
      <c r="D38" s="16">
        <f t="shared" si="1"/>
        <v>15049.649712500001</v>
      </c>
      <c r="H38" s="16"/>
      <c r="I38" s="16"/>
    </row>
    <row r="39" spans="1:9" x14ac:dyDescent="0.25">
      <c r="A39" s="20">
        <v>46193</v>
      </c>
      <c r="B39" s="21">
        <f t="shared" si="0"/>
        <v>2688326.27</v>
      </c>
      <c r="C39" s="22">
        <v>7133.38</v>
      </c>
      <c r="D39" s="16">
        <f t="shared" si="1"/>
        <v>15009.821674166667</v>
      </c>
      <c r="H39" s="16"/>
      <c r="I39" s="16"/>
    </row>
    <row r="40" spans="1:9" x14ac:dyDescent="0.25">
      <c r="A40" s="20">
        <v>46223</v>
      </c>
      <c r="B40" s="21">
        <f t="shared" si="0"/>
        <v>2680651.42</v>
      </c>
      <c r="C40" s="22">
        <v>7674.85</v>
      </c>
      <c r="D40" s="16">
        <f t="shared" si="1"/>
        <v>14966.970428333334</v>
      </c>
      <c r="H40" s="16"/>
      <c r="I40" s="16"/>
    </row>
    <row r="41" spans="1:9" x14ac:dyDescent="0.25">
      <c r="A41" s="20">
        <v>46254</v>
      </c>
      <c r="B41" s="21">
        <f t="shared" si="0"/>
        <v>2673432.61</v>
      </c>
      <c r="C41" s="22">
        <v>7218.81</v>
      </c>
      <c r="D41" s="16">
        <f t="shared" si="1"/>
        <v>14926.665405833335</v>
      </c>
      <c r="H41" s="16"/>
      <c r="I41" s="16"/>
    </row>
    <row r="42" spans="1:9" x14ac:dyDescent="0.25">
      <c r="A42" s="20">
        <v>46285</v>
      </c>
      <c r="B42" s="21">
        <f t="shared" si="0"/>
        <v>2666172.15</v>
      </c>
      <c r="C42" s="22">
        <v>7260.46</v>
      </c>
      <c r="D42" s="16">
        <f>B42*0.067/12</f>
        <v>14886.127837500002</v>
      </c>
      <c r="H42" s="16"/>
      <c r="I42" s="16"/>
    </row>
    <row r="43" spans="1:9" x14ac:dyDescent="0.25">
      <c r="A43" s="20">
        <v>46315</v>
      </c>
      <c r="B43" s="21">
        <f t="shared" si="0"/>
        <v>2658373.59</v>
      </c>
      <c r="C43" s="22">
        <v>7798.56</v>
      </c>
      <c r="D43" s="16">
        <f t="shared" si="1"/>
        <v>14842.5858775</v>
      </c>
      <c r="H43" s="16"/>
      <c r="I43" s="16"/>
    </row>
    <row r="44" spans="1:9" x14ac:dyDescent="0.25">
      <c r="A44" s="20">
        <v>46346</v>
      </c>
      <c r="B44" s="21">
        <f t="shared" si="0"/>
        <v>2651026.25</v>
      </c>
      <c r="C44" s="22">
        <v>7347.34</v>
      </c>
      <c r="D44" s="16">
        <f t="shared" si="1"/>
        <v>14801.563229166668</v>
      </c>
      <c r="H44" s="16"/>
      <c r="I44" s="16"/>
    </row>
    <row r="45" spans="1:9" x14ac:dyDescent="0.25">
      <c r="A45" s="20">
        <v>46376</v>
      </c>
      <c r="B45" s="21">
        <f t="shared" si="0"/>
        <v>2643143.14</v>
      </c>
      <c r="C45" s="22">
        <v>7883.11</v>
      </c>
      <c r="D45" s="16">
        <f t="shared" si="1"/>
        <v>14757.549198333334</v>
      </c>
      <c r="F45" s="16"/>
      <c r="H45" s="16"/>
      <c r="I45" s="16"/>
    </row>
    <row r="46" spans="1:9" x14ac:dyDescent="0.25">
      <c r="A46" s="20">
        <v>46407</v>
      </c>
      <c r="B46" s="21">
        <f t="shared" si="0"/>
        <v>2635707.92</v>
      </c>
      <c r="C46" s="22">
        <v>7435.22</v>
      </c>
      <c r="D46" s="16">
        <f t="shared" si="1"/>
        <v>14716.035886666667</v>
      </c>
      <c r="H46" s="16"/>
      <c r="I46" s="16"/>
    </row>
    <row r="47" spans="1:9" x14ac:dyDescent="0.25">
      <c r="A47" s="20">
        <v>46438</v>
      </c>
      <c r="B47" s="21">
        <f t="shared" si="0"/>
        <v>2628229.81</v>
      </c>
      <c r="C47" s="22">
        <v>7478.11</v>
      </c>
      <c r="D47" s="16">
        <f t="shared" si="1"/>
        <v>14674.283105833334</v>
      </c>
      <c r="H47" s="16"/>
      <c r="I47" s="16"/>
    </row>
    <row r="48" spans="1:9" x14ac:dyDescent="0.25">
      <c r="A48" s="20">
        <v>46466</v>
      </c>
      <c r="B48" s="21">
        <f t="shared" si="0"/>
        <v>2619241.13</v>
      </c>
      <c r="C48" s="22">
        <v>8988.68</v>
      </c>
      <c r="D48" s="16">
        <f t="shared" si="1"/>
        <v>14624.096309166665</v>
      </c>
      <c r="H48" s="16"/>
      <c r="I48" s="16"/>
    </row>
    <row r="49" spans="1:9" x14ac:dyDescent="0.25">
      <c r="A49" s="20">
        <v>46497</v>
      </c>
      <c r="B49" s="21">
        <f t="shared" si="0"/>
        <v>2611668.02</v>
      </c>
      <c r="C49" s="22">
        <v>7573.11</v>
      </c>
      <c r="D49" s="16">
        <f t="shared" si="1"/>
        <v>14581.813111666668</v>
      </c>
      <c r="H49" s="16"/>
      <c r="I49" s="16"/>
    </row>
    <row r="50" spans="1:9" x14ac:dyDescent="0.25">
      <c r="A50" s="20">
        <v>46527</v>
      </c>
      <c r="B50" s="21">
        <f t="shared" si="0"/>
        <v>2603565.15</v>
      </c>
      <c r="C50" s="22">
        <v>8102.87</v>
      </c>
      <c r="D50" s="16">
        <f t="shared" si="1"/>
        <v>14536.572087499999</v>
      </c>
      <c r="H50" s="16"/>
      <c r="I50" s="16"/>
    </row>
    <row r="51" spans="1:9" x14ac:dyDescent="0.25">
      <c r="A51" s="20">
        <v>46558</v>
      </c>
      <c r="B51" s="21">
        <f t="shared" si="0"/>
        <v>2595901.6</v>
      </c>
      <c r="C51" s="22">
        <v>7663.55</v>
      </c>
      <c r="D51" s="16">
        <f t="shared" si="1"/>
        <v>14493.783933333334</v>
      </c>
      <c r="H51" s="16"/>
      <c r="I51" s="16"/>
    </row>
    <row r="52" spans="1:9" x14ac:dyDescent="0.25">
      <c r="A52" s="20">
        <v>46588</v>
      </c>
      <c r="B52" s="21">
        <f t="shared" si="0"/>
        <v>2587710.7000000002</v>
      </c>
      <c r="C52" s="22">
        <v>8190.9</v>
      </c>
      <c r="D52" s="16">
        <f t="shared" si="1"/>
        <v>14448.051408333335</v>
      </c>
      <c r="F52" s="16"/>
      <c r="H52" s="16"/>
      <c r="I52" s="16"/>
    </row>
    <row r="53" spans="1:9" x14ac:dyDescent="0.25">
      <c r="A53" s="20">
        <v>46619</v>
      </c>
      <c r="B53" s="21">
        <f t="shared" si="0"/>
        <v>2579955.6700000004</v>
      </c>
      <c r="C53" s="22">
        <v>7755.03</v>
      </c>
      <c r="D53" s="16">
        <f t="shared" si="1"/>
        <v>14404.752490833336</v>
      </c>
      <c r="H53" s="16"/>
      <c r="I53" s="16"/>
    </row>
    <row r="54" spans="1:9" x14ac:dyDescent="0.25">
      <c r="A54" s="20">
        <v>46650</v>
      </c>
      <c r="B54" s="21">
        <f t="shared" si="0"/>
        <v>2572155.9000000004</v>
      </c>
      <c r="C54" s="22">
        <v>7799.77</v>
      </c>
      <c r="D54" s="16">
        <f t="shared" si="1"/>
        <v>14361.203775000002</v>
      </c>
      <c r="H54" s="16"/>
      <c r="I54" s="16"/>
    </row>
    <row r="55" spans="1:9" x14ac:dyDescent="0.25">
      <c r="A55" s="20">
        <v>46680</v>
      </c>
      <c r="B55" s="21">
        <f t="shared" si="0"/>
        <v>2563832.4300000002</v>
      </c>
      <c r="C55" s="22">
        <v>8323.4699999999993</v>
      </c>
      <c r="D55" s="16">
        <f t="shared" si="1"/>
        <v>14314.731067500003</v>
      </c>
      <c r="H55" s="16"/>
      <c r="I55" s="16"/>
    </row>
    <row r="56" spans="1:9" x14ac:dyDescent="0.25">
      <c r="A56" s="20">
        <v>46711</v>
      </c>
      <c r="B56" s="21">
        <f t="shared" si="0"/>
        <v>2555939.64</v>
      </c>
      <c r="C56" s="22">
        <v>7892.79</v>
      </c>
      <c r="D56" s="16">
        <f t="shared" si="1"/>
        <v>14270.662990000003</v>
      </c>
      <c r="H56" s="16"/>
      <c r="I56" s="16"/>
    </row>
    <row r="57" spans="1:9" x14ac:dyDescent="0.25">
      <c r="A57" s="20">
        <v>46741</v>
      </c>
      <c r="B57" s="21">
        <f t="shared" si="0"/>
        <v>2547525.62</v>
      </c>
      <c r="C57" s="22">
        <v>8414.02</v>
      </c>
      <c r="D57" s="16">
        <f t="shared" si="1"/>
        <v>14223.684711666669</v>
      </c>
      <c r="F57" s="16"/>
      <c r="H57" s="16"/>
      <c r="I57" s="16"/>
    </row>
    <row r="58" spans="1:9" x14ac:dyDescent="0.25">
      <c r="A58" s="20">
        <v>46772</v>
      </c>
      <c r="B58" s="21">
        <f t="shared" si="0"/>
        <v>2539538.75</v>
      </c>
      <c r="C58" s="22">
        <v>7986.87</v>
      </c>
      <c r="D58" s="16">
        <f t="shared" si="1"/>
        <v>14179.091354166667</v>
      </c>
      <c r="H58" s="16"/>
      <c r="I58" s="16"/>
    </row>
    <row r="59" spans="1:9" x14ac:dyDescent="0.25">
      <c r="A59" s="20">
        <v>46803</v>
      </c>
      <c r="B59" s="21">
        <f t="shared" si="0"/>
        <v>2531505.79</v>
      </c>
      <c r="C59" s="22">
        <v>8032.96</v>
      </c>
      <c r="D59" s="16">
        <f t="shared" si="1"/>
        <v>14134.240660833335</v>
      </c>
      <c r="H59" s="16"/>
      <c r="I59" s="16"/>
    </row>
    <row r="60" spans="1:9" x14ac:dyDescent="0.25">
      <c r="A60" s="20">
        <v>46832</v>
      </c>
      <c r="B60" s="21">
        <f t="shared" si="0"/>
        <v>2522484.21</v>
      </c>
      <c r="C60" s="22">
        <v>9021.58</v>
      </c>
      <c r="D60" s="16">
        <f t="shared" si="1"/>
        <v>14083.870172500001</v>
      </c>
      <c r="H60" s="16"/>
      <c r="I60" s="16"/>
    </row>
    <row r="61" spans="1:9" x14ac:dyDescent="0.25">
      <c r="A61" s="20">
        <v>46863</v>
      </c>
      <c r="B61" s="21">
        <f t="shared" si="0"/>
        <v>2514352.87</v>
      </c>
      <c r="C61" s="22">
        <v>8131.34</v>
      </c>
      <c r="D61" s="16">
        <f t="shared" si="1"/>
        <v>14038.470190833335</v>
      </c>
      <c r="H61" s="16"/>
      <c r="I61" s="16"/>
    </row>
    <row r="62" spans="1:9" x14ac:dyDescent="0.25">
      <c r="A62" s="20">
        <v>46893</v>
      </c>
      <c r="B62" s="21">
        <f t="shared" si="0"/>
        <v>2505706.66</v>
      </c>
      <c r="C62" s="22">
        <v>8646.2099999999991</v>
      </c>
      <c r="D62" s="16">
        <f t="shared" si="1"/>
        <v>13990.195518333334</v>
      </c>
      <c r="H62" s="16"/>
      <c r="I62" s="16"/>
    </row>
    <row r="63" spans="1:9" x14ac:dyDescent="0.25">
      <c r="A63" s="20">
        <v>46924</v>
      </c>
      <c r="B63" s="21">
        <f t="shared" si="0"/>
        <v>2497478.5100000002</v>
      </c>
      <c r="C63" s="22">
        <v>8228.15</v>
      </c>
      <c r="D63" s="16">
        <f t="shared" si="1"/>
        <v>13944.255014166671</v>
      </c>
      <c r="H63" s="16"/>
      <c r="I63" s="16"/>
    </row>
    <row r="64" spans="1:9" x14ac:dyDescent="0.25">
      <c r="A64" s="20">
        <v>46954</v>
      </c>
      <c r="B64" s="21">
        <f t="shared" si="0"/>
        <v>2488738.0900000003</v>
      </c>
      <c r="C64" s="22">
        <v>8740.42</v>
      </c>
      <c r="D64" s="16">
        <f t="shared" si="1"/>
        <v>13895.454335833338</v>
      </c>
      <c r="H64" s="16"/>
      <c r="I64" s="16"/>
    </row>
    <row r="65" spans="1:9" x14ac:dyDescent="0.25">
      <c r="A65" s="20">
        <v>46985</v>
      </c>
      <c r="B65" s="21">
        <f t="shared" si="0"/>
        <v>2480412.0400000005</v>
      </c>
      <c r="C65" s="22">
        <v>8326.0499999999993</v>
      </c>
      <c r="D65" s="16">
        <f t="shared" si="1"/>
        <v>13848.967223333339</v>
      </c>
      <c r="H65" s="16"/>
      <c r="I65" s="16"/>
    </row>
    <row r="66" spans="1:9" x14ac:dyDescent="0.25">
      <c r="A66" s="20">
        <v>47016</v>
      </c>
      <c r="B66" s="21">
        <f t="shared" si="0"/>
        <v>2472037.9600000004</v>
      </c>
      <c r="C66" s="22">
        <v>8374.08</v>
      </c>
      <c r="D66" s="16">
        <f t="shared" si="1"/>
        <v>13802.211943333336</v>
      </c>
      <c r="H66" s="16"/>
      <c r="I66" s="16"/>
    </row>
    <row r="67" spans="1:9" x14ac:dyDescent="0.25">
      <c r="A67" s="20">
        <v>47046</v>
      </c>
      <c r="B67" s="21">
        <f t="shared" si="0"/>
        <v>2463155.4900000002</v>
      </c>
      <c r="C67" s="22">
        <v>8882.4699999999993</v>
      </c>
      <c r="D67" s="16">
        <f t="shared" si="1"/>
        <v>13752.618152500001</v>
      </c>
      <c r="H67" s="16"/>
      <c r="I67" s="16"/>
    </row>
    <row r="68" spans="1:9" x14ac:dyDescent="0.25">
      <c r="A68" s="20">
        <v>47077</v>
      </c>
      <c r="B68" s="21">
        <f t="shared" si="0"/>
        <v>2454681.85</v>
      </c>
      <c r="C68" s="22">
        <v>8473.64</v>
      </c>
      <c r="D68" s="16">
        <f t="shared" si="1"/>
        <v>13705.306995833334</v>
      </c>
      <c r="H68" s="16"/>
      <c r="I68" s="16"/>
    </row>
    <row r="69" spans="1:9" x14ac:dyDescent="0.25">
      <c r="A69" s="20">
        <v>47107</v>
      </c>
      <c r="B69" s="21">
        <f t="shared" si="0"/>
        <v>2445702.48</v>
      </c>
      <c r="C69" s="22">
        <v>8979.3700000000008</v>
      </c>
      <c r="D69" s="16">
        <f t="shared" si="1"/>
        <v>13655.172180000001</v>
      </c>
      <c r="F69" s="16"/>
      <c r="H69" s="16"/>
      <c r="I69" s="16"/>
    </row>
    <row r="70" spans="1:9" x14ac:dyDescent="0.25">
      <c r="A70" s="20">
        <v>47138</v>
      </c>
      <c r="B70" s="21">
        <f t="shared" si="0"/>
        <v>2437128.15</v>
      </c>
      <c r="C70" s="22">
        <v>8574.33</v>
      </c>
    </row>
    <row r="71" spans="1:9" x14ac:dyDescent="0.25">
      <c r="A71" s="20">
        <v>47169</v>
      </c>
      <c r="B71" s="21">
        <f t="shared" si="0"/>
        <v>2428504.34</v>
      </c>
      <c r="C71" s="22">
        <v>8623.81</v>
      </c>
    </row>
    <row r="72" spans="1:9" x14ac:dyDescent="0.25">
      <c r="A72" s="20">
        <v>47197</v>
      </c>
      <c r="B72" s="21">
        <f t="shared" si="0"/>
        <v>2418474.8699999996</v>
      </c>
      <c r="C72" s="22">
        <v>10029.469999999999</v>
      </c>
    </row>
    <row r="73" spans="1:9" x14ac:dyDescent="0.25">
      <c r="A73" s="20">
        <v>47228</v>
      </c>
      <c r="B73" s="21">
        <f t="shared" si="0"/>
        <v>2409743.4399999995</v>
      </c>
      <c r="C73" s="22">
        <v>8731.43</v>
      </c>
    </row>
    <row r="74" spans="1:9" x14ac:dyDescent="0.25">
      <c r="A74" s="20">
        <v>47258</v>
      </c>
      <c r="B74" s="21">
        <f t="shared" ref="B74:B137" si="2">B73-C74</f>
        <v>2400513.1599999997</v>
      </c>
      <c r="C74" s="22">
        <v>9230.2800000000007</v>
      </c>
    </row>
    <row r="75" spans="1:9" x14ac:dyDescent="0.25">
      <c r="A75" s="20">
        <v>47289</v>
      </c>
      <c r="B75" s="21">
        <f t="shared" si="2"/>
        <v>2391678.11</v>
      </c>
      <c r="C75" s="22">
        <v>8835.0499999999993</v>
      </c>
    </row>
    <row r="76" spans="1:9" x14ac:dyDescent="0.25">
      <c r="A76" s="20">
        <v>47319</v>
      </c>
      <c r="B76" s="21">
        <f t="shared" si="2"/>
        <v>2382346.9699999997</v>
      </c>
      <c r="C76" s="22">
        <v>9331.14</v>
      </c>
    </row>
    <row r="77" spans="1:9" x14ac:dyDescent="0.25">
      <c r="A77" s="20">
        <v>47350</v>
      </c>
      <c r="B77" s="21">
        <f t="shared" si="2"/>
        <v>2373407.11</v>
      </c>
      <c r="C77" s="22">
        <v>8939.86</v>
      </c>
    </row>
    <row r="78" spans="1:9" x14ac:dyDescent="0.25">
      <c r="A78" s="20">
        <v>47381</v>
      </c>
      <c r="B78" s="21">
        <f t="shared" si="2"/>
        <v>2364415.67</v>
      </c>
      <c r="C78" s="22">
        <v>8991.44</v>
      </c>
    </row>
    <row r="79" spans="1:9" x14ac:dyDescent="0.25">
      <c r="A79" s="20">
        <v>47411</v>
      </c>
      <c r="B79" s="21">
        <f t="shared" si="2"/>
        <v>2354932.31</v>
      </c>
      <c r="C79" s="22">
        <v>9483.36</v>
      </c>
    </row>
    <row r="80" spans="1:9" x14ac:dyDescent="0.25">
      <c r="A80" s="20">
        <v>47442</v>
      </c>
      <c r="B80" s="21">
        <f t="shared" si="2"/>
        <v>2345834.2800000003</v>
      </c>
      <c r="C80" s="22">
        <v>9098.0300000000007</v>
      </c>
    </row>
    <row r="81" spans="1:3" x14ac:dyDescent="0.25">
      <c r="A81" s="20">
        <v>47472</v>
      </c>
      <c r="B81" s="21">
        <f t="shared" si="2"/>
        <v>2336247.1700000004</v>
      </c>
      <c r="C81" s="22">
        <v>9587.11</v>
      </c>
    </row>
    <row r="82" spans="1:3" x14ac:dyDescent="0.25">
      <c r="A82" s="20">
        <v>47503</v>
      </c>
      <c r="B82" s="21">
        <f t="shared" si="2"/>
        <v>2327041.3400000003</v>
      </c>
      <c r="C82" s="22">
        <v>9205.83</v>
      </c>
    </row>
    <row r="83" spans="1:3" x14ac:dyDescent="0.25">
      <c r="A83" s="20">
        <v>47534</v>
      </c>
      <c r="B83" s="21">
        <f t="shared" si="2"/>
        <v>2317782.4000000004</v>
      </c>
      <c r="C83" s="22">
        <v>9258.94</v>
      </c>
    </row>
    <row r="84" spans="1:3" x14ac:dyDescent="0.25">
      <c r="A84" s="20">
        <v>47562</v>
      </c>
      <c r="B84" s="21">
        <f t="shared" si="2"/>
        <v>2307175.9400000004</v>
      </c>
      <c r="C84" s="22">
        <v>10606.46</v>
      </c>
    </row>
    <row r="85" spans="1:3" x14ac:dyDescent="0.25">
      <c r="A85" s="20">
        <v>47593</v>
      </c>
      <c r="B85" s="21">
        <f t="shared" si="2"/>
        <v>2297802.3800000004</v>
      </c>
      <c r="C85" s="22">
        <v>9373.56</v>
      </c>
    </row>
    <row r="86" spans="1:3" x14ac:dyDescent="0.25">
      <c r="A86" s="20">
        <v>47623</v>
      </c>
      <c r="B86" s="21">
        <f t="shared" si="2"/>
        <v>2287947.1000000006</v>
      </c>
      <c r="C86" s="22">
        <v>9855.2800000000007</v>
      </c>
    </row>
    <row r="87" spans="1:3" x14ac:dyDescent="0.25">
      <c r="A87" s="20">
        <v>47654</v>
      </c>
      <c r="B87" s="21">
        <f t="shared" si="2"/>
        <v>2278462.6000000006</v>
      </c>
      <c r="C87" s="22">
        <v>9484.5</v>
      </c>
    </row>
    <row r="88" spans="1:3" x14ac:dyDescent="0.25">
      <c r="A88" s="20">
        <v>47684</v>
      </c>
      <c r="B88" s="21">
        <f t="shared" si="2"/>
        <v>2268499.3400000008</v>
      </c>
      <c r="C88" s="22">
        <v>9963.26</v>
      </c>
    </row>
    <row r="89" spans="1:3" x14ac:dyDescent="0.25">
      <c r="A89" s="20">
        <v>47715</v>
      </c>
      <c r="B89" s="21">
        <f t="shared" si="2"/>
        <v>2258902.6400000006</v>
      </c>
      <c r="C89" s="22">
        <v>9596.7000000000007</v>
      </c>
    </row>
    <row r="90" spans="1:3" x14ac:dyDescent="0.25">
      <c r="A90" s="20">
        <v>47746</v>
      </c>
      <c r="B90" s="21">
        <f t="shared" si="2"/>
        <v>2249250.5700000008</v>
      </c>
      <c r="C90" s="22">
        <v>9652.07</v>
      </c>
    </row>
    <row r="91" spans="1:3" x14ac:dyDescent="0.25">
      <c r="A91" s="20">
        <v>47776</v>
      </c>
      <c r="B91" s="21">
        <f t="shared" si="2"/>
        <v>2239124.2100000009</v>
      </c>
      <c r="C91" s="22">
        <v>10126.36</v>
      </c>
    </row>
    <row r="92" spans="1:3" x14ac:dyDescent="0.25">
      <c r="A92" s="20">
        <v>47807</v>
      </c>
      <c r="B92" s="21">
        <f t="shared" si="2"/>
        <v>2229358.0300000007</v>
      </c>
      <c r="C92" s="22">
        <v>9766.18</v>
      </c>
    </row>
    <row r="93" spans="1:3" x14ac:dyDescent="0.25">
      <c r="A93" s="20">
        <v>47837</v>
      </c>
      <c r="B93" s="21">
        <f t="shared" si="2"/>
        <v>2219120.6000000006</v>
      </c>
      <c r="C93" s="22">
        <v>10237.43</v>
      </c>
    </row>
    <row r="94" spans="1:3" x14ac:dyDescent="0.25">
      <c r="A94" s="20">
        <v>47868</v>
      </c>
      <c r="B94" s="21">
        <f t="shared" si="2"/>
        <v>2209239.0100000007</v>
      </c>
      <c r="C94" s="22">
        <v>9881.59</v>
      </c>
    </row>
    <row r="95" spans="1:3" x14ac:dyDescent="0.25">
      <c r="A95" s="20">
        <v>47899</v>
      </c>
      <c r="B95" s="21">
        <f t="shared" si="2"/>
        <v>2199300.4100000006</v>
      </c>
      <c r="C95" s="22">
        <v>9938.6</v>
      </c>
    </row>
    <row r="96" spans="1:3" x14ac:dyDescent="0.25">
      <c r="A96" s="20">
        <v>47927</v>
      </c>
      <c r="B96" s="21">
        <f t="shared" si="2"/>
        <v>2188076.5300000007</v>
      </c>
      <c r="C96" s="22">
        <v>11223.88</v>
      </c>
    </row>
    <row r="97" spans="1:3" x14ac:dyDescent="0.25">
      <c r="A97" s="20">
        <v>47958</v>
      </c>
      <c r="B97" s="21">
        <f t="shared" si="2"/>
        <v>2178015.8400000008</v>
      </c>
      <c r="C97" s="22">
        <v>10060.69</v>
      </c>
    </row>
    <row r="98" spans="1:3" x14ac:dyDescent="0.25">
      <c r="A98" s="20">
        <v>47988</v>
      </c>
      <c r="B98" s="21">
        <f t="shared" si="2"/>
        <v>2167491.7500000009</v>
      </c>
      <c r="C98" s="22">
        <v>10524.09</v>
      </c>
    </row>
    <row r="99" spans="1:3" x14ac:dyDescent="0.25">
      <c r="A99" s="20">
        <v>48019</v>
      </c>
      <c r="B99" s="21">
        <f t="shared" si="2"/>
        <v>2157312.290000001</v>
      </c>
      <c r="C99" s="22">
        <v>10179.459999999999</v>
      </c>
    </row>
    <row r="100" spans="1:3" x14ac:dyDescent="0.25">
      <c r="A100" s="20">
        <v>48049</v>
      </c>
      <c r="B100" s="21">
        <f t="shared" si="2"/>
        <v>2146672.600000001</v>
      </c>
      <c r="C100" s="22">
        <v>10639.69</v>
      </c>
    </row>
    <row r="101" spans="1:3" x14ac:dyDescent="0.25">
      <c r="A101" s="20">
        <v>48080</v>
      </c>
      <c r="B101" s="21">
        <f t="shared" si="2"/>
        <v>2136373.0300000012</v>
      </c>
      <c r="C101" s="22">
        <v>10299.57</v>
      </c>
    </row>
    <row r="102" spans="1:3" x14ac:dyDescent="0.25">
      <c r="A102" s="20">
        <v>48111</v>
      </c>
      <c r="B102" s="21">
        <f t="shared" si="2"/>
        <v>2126014.040000001</v>
      </c>
      <c r="C102" s="22">
        <v>10358.99</v>
      </c>
    </row>
    <row r="103" spans="1:3" x14ac:dyDescent="0.25">
      <c r="A103" s="20">
        <v>48141</v>
      </c>
      <c r="B103" s="21">
        <f t="shared" si="2"/>
        <v>2115199.600000001</v>
      </c>
      <c r="C103" s="22">
        <v>10814.44</v>
      </c>
    </row>
    <row r="104" spans="1:3" x14ac:dyDescent="0.25">
      <c r="A104" s="20">
        <v>48172</v>
      </c>
      <c r="B104" s="21">
        <f t="shared" si="2"/>
        <v>2104718.4500000011</v>
      </c>
      <c r="C104" s="22">
        <v>10481.15</v>
      </c>
    </row>
    <row r="105" spans="1:3" x14ac:dyDescent="0.25">
      <c r="A105" s="20">
        <v>48202</v>
      </c>
      <c r="B105" s="21">
        <f t="shared" si="2"/>
        <v>2093785.110000001</v>
      </c>
      <c r="C105" s="22">
        <v>10933.34</v>
      </c>
    </row>
    <row r="106" spans="1:3" x14ac:dyDescent="0.25">
      <c r="A106" s="20">
        <v>48233</v>
      </c>
      <c r="B106" s="21">
        <f t="shared" si="2"/>
        <v>2083180.4100000011</v>
      </c>
      <c r="C106" s="22">
        <v>10604.7</v>
      </c>
    </row>
    <row r="107" spans="1:3" x14ac:dyDescent="0.25">
      <c r="A107" s="20">
        <v>48264</v>
      </c>
      <c r="B107" s="21">
        <f t="shared" si="2"/>
        <v>2072514.5300000012</v>
      </c>
      <c r="C107" s="22">
        <v>10665.88</v>
      </c>
    </row>
    <row r="108" spans="1:3" x14ac:dyDescent="0.25">
      <c r="A108" s="20">
        <v>48293</v>
      </c>
      <c r="B108" s="21">
        <f t="shared" si="2"/>
        <v>2061015.6700000011</v>
      </c>
      <c r="C108" s="22">
        <v>11498.86</v>
      </c>
    </row>
    <row r="109" spans="1:3" x14ac:dyDescent="0.25">
      <c r="A109" s="20">
        <v>48324</v>
      </c>
      <c r="B109" s="21">
        <f t="shared" si="2"/>
        <v>2050221.9000000011</v>
      </c>
      <c r="C109" s="22">
        <v>10793.77</v>
      </c>
    </row>
    <row r="110" spans="1:3" x14ac:dyDescent="0.25">
      <c r="A110" s="20">
        <v>48354</v>
      </c>
      <c r="B110" s="21">
        <f t="shared" si="2"/>
        <v>2038984.290000001</v>
      </c>
      <c r="C110" s="22">
        <v>11237.61</v>
      </c>
    </row>
    <row r="111" spans="1:3" x14ac:dyDescent="0.25">
      <c r="A111" s="20">
        <v>48385</v>
      </c>
      <c r="B111" s="21">
        <f t="shared" si="2"/>
        <v>2028063.4200000009</v>
      </c>
      <c r="C111" s="22">
        <v>10920.87</v>
      </c>
    </row>
    <row r="112" spans="1:3" x14ac:dyDescent="0.25">
      <c r="A112" s="20">
        <v>48415</v>
      </c>
      <c r="B112" s="21">
        <f t="shared" si="2"/>
        <v>2016702.1000000008</v>
      </c>
      <c r="C112" s="22">
        <v>11361.32</v>
      </c>
    </row>
    <row r="113" spans="1:3" x14ac:dyDescent="0.25">
      <c r="A113" s="20">
        <v>48446</v>
      </c>
      <c r="B113" s="21">
        <f t="shared" si="2"/>
        <v>2005652.6700000009</v>
      </c>
      <c r="C113" s="22">
        <v>11049.43</v>
      </c>
    </row>
    <row r="114" spans="1:3" x14ac:dyDescent="0.25">
      <c r="A114" s="20">
        <v>48477</v>
      </c>
      <c r="B114" s="21">
        <f t="shared" si="2"/>
        <v>1994539.4900000009</v>
      </c>
      <c r="C114" s="22">
        <v>11113.18</v>
      </c>
    </row>
    <row r="115" spans="1:3" x14ac:dyDescent="0.25">
      <c r="A115" s="20">
        <v>48507</v>
      </c>
      <c r="B115" s="21">
        <f t="shared" si="2"/>
        <v>1982990.9900000009</v>
      </c>
      <c r="C115" s="22">
        <v>11548.5</v>
      </c>
    </row>
    <row r="116" spans="1:3" x14ac:dyDescent="0.25">
      <c r="A116" s="20">
        <v>48538</v>
      </c>
      <c r="B116" s="21">
        <f t="shared" si="2"/>
        <v>1971747.060000001</v>
      </c>
      <c r="C116" s="22">
        <v>11243.93</v>
      </c>
    </row>
    <row r="117" spans="1:3" x14ac:dyDescent="0.25">
      <c r="A117" s="20">
        <v>48568</v>
      </c>
      <c r="B117" s="21">
        <f t="shared" si="2"/>
        <v>1960071.300000001</v>
      </c>
      <c r="C117" s="22">
        <v>11675.76</v>
      </c>
    </row>
    <row r="118" spans="1:3" x14ac:dyDescent="0.25">
      <c r="A118" s="20">
        <v>48599</v>
      </c>
      <c r="B118" s="21">
        <f t="shared" si="2"/>
        <v>1948695.1500000011</v>
      </c>
      <c r="C118" s="22">
        <v>11376.15</v>
      </c>
    </row>
    <row r="119" spans="1:3" x14ac:dyDescent="0.25">
      <c r="A119" s="20">
        <v>48630</v>
      </c>
      <c r="B119" s="21">
        <f t="shared" si="2"/>
        <v>1937253.350000001</v>
      </c>
      <c r="C119" s="22">
        <v>11441.8</v>
      </c>
    </row>
    <row r="120" spans="1:3" x14ac:dyDescent="0.25">
      <c r="A120" s="20">
        <v>48658</v>
      </c>
      <c r="B120" s="21">
        <f t="shared" si="2"/>
        <v>1924663.9200000011</v>
      </c>
      <c r="C120" s="22">
        <v>12589.43</v>
      </c>
    </row>
    <row r="121" spans="1:3" x14ac:dyDescent="0.25">
      <c r="A121" s="20">
        <v>48689</v>
      </c>
      <c r="B121" s="21">
        <f t="shared" si="2"/>
        <v>1913083.4800000011</v>
      </c>
      <c r="C121" s="22">
        <v>11580.44</v>
      </c>
    </row>
    <row r="122" spans="1:3" x14ac:dyDescent="0.25">
      <c r="A122" s="20">
        <v>48719</v>
      </c>
      <c r="B122" s="21">
        <f t="shared" si="2"/>
        <v>1901080.1800000011</v>
      </c>
      <c r="C122" s="22">
        <v>12003.3</v>
      </c>
    </row>
    <row r="123" spans="1:3" x14ac:dyDescent="0.25">
      <c r="A123" s="20">
        <v>48750</v>
      </c>
      <c r="B123" s="21">
        <f t="shared" si="2"/>
        <v>1889363.6800000011</v>
      </c>
      <c r="C123" s="22">
        <v>11716.5</v>
      </c>
    </row>
    <row r="124" spans="1:3" x14ac:dyDescent="0.25">
      <c r="A124" s="20">
        <v>48780</v>
      </c>
      <c r="B124" s="21">
        <f t="shared" si="2"/>
        <v>1877227.9500000011</v>
      </c>
      <c r="C124" s="22">
        <v>12135.73</v>
      </c>
    </row>
    <row r="125" spans="1:3" x14ac:dyDescent="0.25">
      <c r="A125" s="20">
        <v>48811</v>
      </c>
      <c r="B125" s="21">
        <f t="shared" si="2"/>
        <v>1865373.830000001</v>
      </c>
      <c r="C125" s="22">
        <v>11854.12</v>
      </c>
    </row>
    <row r="126" spans="1:3" x14ac:dyDescent="0.25">
      <c r="A126" s="20">
        <v>48842</v>
      </c>
      <c r="B126" s="21">
        <f t="shared" si="2"/>
        <v>1853451.320000001</v>
      </c>
      <c r="C126" s="22">
        <v>11922.51</v>
      </c>
    </row>
    <row r="127" spans="1:3" x14ac:dyDescent="0.25">
      <c r="A127" s="20">
        <v>48872</v>
      </c>
      <c r="B127" s="21">
        <f t="shared" si="2"/>
        <v>1841115.070000001</v>
      </c>
      <c r="C127" s="22">
        <v>12336.25</v>
      </c>
    </row>
    <row r="128" spans="1:3" x14ac:dyDescent="0.25">
      <c r="A128" s="20">
        <v>48903</v>
      </c>
      <c r="B128" s="21">
        <f t="shared" si="2"/>
        <v>1829052.610000001</v>
      </c>
      <c r="C128" s="22">
        <v>12062.46</v>
      </c>
    </row>
    <row r="129" spans="1:3" x14ac:dyDescent="0.25">
      <c r="A129" s="20">
        <v>48933</v>
      </c>
      <c r="B129" s="21">
        <f t="shared" si="2"/>
        <v>1816580.1400000011</v>
      </c>
      <c r="C129" s="22">
        <v>12472.47</v>
      </c>
    </row>
    <row r="130" spans="1:3" x14ac:dyDescent="0.25">
      <c r="A130" s="20">
        <v>48964</v>
      </c>
      <c r="B130" s="21">
        <f t="shared" si="2"/>
        <v>1804376.110000001</v>
      </c>
      <c r="C130" s="22">
        <v>12204.03</v>
      </c>
    </row>
    <row r="131" spans="1:3" x14ac:dyDescent="0.25">
      <c r="A131" s="20">
        <v>48995</v>
      </c>
      <c r="B131" s="21">
        <f t="shared" si="2"/>
        <v>1792101.6800000011</v>
      </c>
      <c r="C131" s="22">
        <v>12274.43</v>
      </c>
    </row>
    <row r="132" spans="1:3" x14ac:dyDescent="0.25">
      <c r="A132" s="20">
        <v>49023</v>
      </c>
      <c r="B132" s="21">
        <f t="shared" si="2"/>
        <v>1778755.840000001</v>
      </c>
      <c r="C132" s="22">
        <v>13345.84</v>
      </c>
    </row>
    <row r="133" spans="1:3" x14ac:dyDescent="0.25">
      <c r="A133" s="20">
        <v>49054</v>
      </c>
      <c r="B133" s="21">
        <f t="shared" si="2"/>
        <v>1766333.600000001</v>
      </c>
      <c r="C133" s="22">
        <v>12422.24</v>
      </c>
    </row>
    <row r="134" spans="1:3" x14ac:dyDescent="0.25">
      <c r="A134" s="20">
        <v>49084</v>
      </c>
      <c r="B134" s="21">
        <f t="shared" si="2"/>
        <v>1753510.9500000011</v>
      </c>
      <c r="C134" s="22">
        <v>12822.65</v>
      </c>
    </row>
    <row r="135" spans="1:3" x14ac:dyDescent="0.25">
      <c r="A135" s="20">
        <v>49115</v>
      </c>
      <c r="B135" s="21">
        <f t="shared" si="2"/>
        <v>1740943.0500000012</v>
      </c>
      <c r="C135" s="22">
        <v>12567.9</v>
      </c>
    </row>
    <row r="136" spans="1:3" x14ac:dyDescent="0.25">
      <c r="A136" s="20">
        <v>49145</v>
      </c>
      <c r="B136" s="21">
        <f t="shared" si="2"/>
        <v>1727978.6300000013</v>
      </c>
      <c r="C136" s="22">
        <v>12964.42</v>
      </c>
    </row>
    <row r="137" spans="1:3" x14ac:dyDescent="0.25">
      <c r="A137" s="20">
        <v>49176</v>
      </c>
      <c r="B137" s="21">
        <f t="shared" si="2"/>
        <v>1715263.4300000013</v>
      </c>
      <c r="C137" s="22">
        <v>12715.2</v>
      </c>
    </row>
    <row r="138" spans="1:3" x14ac:dyDescent="0.25">
      <c r="A138" s="20">
        <v>49207</v>
      </c>
      <c r="B138" s="21">
        <f t="shared" ref="B138:B201" si="3">B137-C138</f>
        <v>1702474.8700000013</v>
      </c>
      <c r="C138" s="22">
        <v>12788.56</v>
      </c>
    </row>
    <row r="139" spans="1:3" x14ac:dyDescent="0.25">
      <c r="A139" s="20">
        <v>49237</v>
      </c>
      <c r="B139" s="21">
        <f t="shared" si="3"/>
        <v>1689295.6700000013</v>
      </c>
      <c r="C139" s="22">
        <v>13179.2</v>
      </c>
    </row>
    <row r="140" spans="1:3" x14ac:dyDescent="0.25">
      <c r="A140" s="20">
        <v>49268</v>
      </c>
      <c r="B140" s="21">
        <f t="shared" si="3"/>
        <v>1676357.2900000014</v>
      </c>
      <c r="C140" s="22">
        <v>12938.38</v>
      </c>
    </row>
    <row r="141" spans="1:3" x14ac:dyDescent="0.25">
      <c r="A141" s="20">
        <v>49298</v>
      </c>
      <c r="B141" s="21">
        <f t="shared" si="3"/>
        <v>1663032.2700000014</v>
      </c>
      <c r="C141" s="22">
        <v>13325.02</v>
      </c>
    </row>
    <row r="142" spans="1:3" x14ac:dyDescent="0.25">
      <c r="A142" s="20">
        <v>49329</v>
      </c>
      <c r="B142" s="21">
        <f t="shared" si="3"/>
        <v>1649942.3600000015</v>
      </c>
      <c r="C142" s="22">
        <v>13089.91</v>
      </c>
    </row>
    <row r="143" spans="1:3" x14ac:dyDescent="0.25">
      <c r="A143" s="20">
        <v>49360</v>
      </c>
      <c r="B143" s="21">
        <f t="shared" si="3"/>
        <v>1636776.9400000016</v>
      </c>
      <c r="C143" s="22">
        <v>13165.42</v>
      </c>
    </row>
    <row r="144" spans="1:3" x14ac:dyDescent="0.25">
      <c r="A144" s="20">
        <v>49388</v>
      </c>
      <c r="B144" s="21">
        <f t="shared" si="3"/>
        <v>1622621.6800000016</v>
      </c>
      <c r="C144" s="22">
        <v>14155.26</v>
      </c>
    </row>
    <row r="145" spans="1:3" x14ac:dyDescent="0.25">
      <c r="A145" s="20">
        <v>49419</v>
      </c>
      <c r="B145" s="21">
        <f t="shared" si="3"/>
        <v>1609298.6300000015</v>
      </c>
      <c r="C145" s="22">
        <v>13323.05</v>
      </c>
    </row>
    <row r="146" spans="1:3" x14ac:dyDescent="0.25">
      <c r="A146" s="20">
        <v>49449</v>
      </c>
      <c r="B146" s="21">
        <f t="shared" si="3"/>
        <v>1595599.2000000016</v>
      </c>
      <c r="C146" s="22">
        <v>13699.43</v>
      </c>
    </row>
    <row r="147" spans="1:3" x14ac:dyDescent="0.25">
      <c r="A147" s="20">
        <v>49480</v>
      </c>
      <c r="B147" s="21">
        <f t="shared" si="3"/>
        <v>1582120.2400000016</v>
      </c>
      <c r="C147" s="22">
        <v>13478.96</v>
      </c>
    </row>
    <row r="148" spans="1:3" x14ac:dyDescent="0.25">
      <c r="A148" s="20">
        <v>49510</v>
      </c>
      <c r="B148" s="21">
        <f t="shared" si="3"/>
        <v>1568269.0600000017</v>
      </c>
      <c r="C148" s="22">
        <v>13851.18</v>
      </c>
    </row>
    <row r="149" spans="1:3" x14ac:dyDescent="0.25">
      <c r="A149" s="20">
        <v>49541</v>
      </c>
      <c r="B149" s="21">
        <f t="shared" si="3"/>
        <v>1554632.4300000018</v>
      </c>
      <c r="C149" s="22">
        <v>13636.63</v>
      </c>
    </row>
    <row r="150" spans="1:3" x14ac:dyDescent="0.25">
      <c r="A150" s="20">
        <v>49572</v>
      </c>
      <c r="B150" s="21">
        <f t="shared" si="3"/>
        <v>1540917.1100000017</v>
      </c>
      <c r="C150" s="22">
        <v>13715.32</v>
      </c>
    </row>
    <row r="151" spans="1:3" x14ac:dyDescent="0.25">
      <c r="A151" s="20">
        <v>49602</v>
      </c>
      <c r="B151" s="21">
        <f t="shared" si="3"/>
        <v>1526835.8800000018</v>
      </c>
      <c r="C151" s="22">
        <v>14081.23</v>
      </c>
    </row>
    <row r="152" spans="1:3" x14ac:dyDescent="0.25">
      <c r="A152" s="20">
        <v>49633</v>
      </c>
      <c r="B152" s="21">
        <f t="shared" si="3"/>
        <v>1512960.2000000018</v>
      </c>
      <c r="C152" s="22">
        <v>13875.68</v>
      </c>
    </row>
    <row r="153" spans="1:3" x14ac:dyDescent="0.25">
      <c r="A153" s="20">
        <v>49663</v>
      </c>
      <c r="B153" s="21">
        <f t="shared" si="3"/>
        <v>1498722.8800000018</v>
      </c>
      <c r="C153" s="22">
        <v>14237.32</v>
      </c>
    </row>
    <row r="154" spans="1:3" x14ac:dyDescent="0.25">
      <c r="A154" s="20">
        <v>49694</v>
      </c>
      <c r="B154" s="21">
        <f t="shared" si="3"/>
        <v>1484685.0000000019</v>
      </c>
      <c r="C154" s="22">
        <v>14037.88</v>
      </c>
    </row>
    <row r="155" spans="1:3" x14ac:dyDescent="0.25">
      <c r="A155" s="20">
        <v>49725</v>
      </c>
      <c r="B155" s="21">
        <f t="shared" si="3"/>
        <v>1470566.1300000018</v>
      </c>
      <c r="C155" s="22">
        <v>14118.87</v>
      </c>
    </row>
    <row r="156" spans="1:3" x14ac:dyDescent="0.25">
      <c r="A156" s="20">
        <v>49754</v>
      </c>
      <c r="B156" s="21">
        <f t="shared" si="3"/>
        <v>1455818.4200000018</v>
      </c>
      <c r="C156" s="22">
        <v>14747.71</v>
      </c>
    </row>
    <row r="157" spans="1:3" x14ac:dyDescent="0.25">
      <c r="A157" s="20">
        <v>49785</v>
      </c>
      <c r="B157" s="21">
        <f t="shared" si="3"/>
        <v>1441533.0000000019</v>
      </c>
      <c r="C157" s="22">
        <v>14285.42</v>
      </c>
    </row>
    <row r="158" spans="1:3" x14ac:dyDescent="0.25">
      <c r="A158" s="20">
        <v>49815</v>
      </c>
      <c r="B158" s="21">
        <f t="shared" si="3"/>
        <v>1426896.8800000018</v>
      </c>
      <c r="C158" s="22">
        <v>14636.12</v>
      </c>
    </row>
    <row r="159" spans="1:3" x14ac:dyDescent="0.25">
      <c r="A159" s="20">
        <v>49846</v>
      </c>
      <c r="B159" s="21">
        <f t="shared" si="3"/>
        <v>1412444.6000000017</v>
      </c>
      <c r="C159" s="22">
        <v>14452.28</v>
      </c>
    </row>
    <row r="160" spans="1:3" x14ac:dyDescent="0.25">
      <c r="A160" s="20">
        <v>49876</v>
      </c>
      <c r="B160" s="21">
        <f t="shared" si="3"/>
        <v>1397646.0700000017</v>
      </c>
      <c r="C160" s="22">
        <v>14798.53</v>
      </c>
    </row>
    <row r="161" spans="1:3" x14ac:dyDescent="0.25">
      <c r="A161" s="20">
        <v>49907</v>
      </c>
      <c r="B161" s="21">
        <f t="shared" si="3"/>
        <v>1383025.0300000017</v>
      </c>
      <c r="C161" s="22">
        <v>14621.04</v>
      </c>
    </row>
    <row r="162" spans="1:3" x14ac:dyDescent="0.25">
      <c r="A162" s="20">
        <v>49938</v>
      </c>
      <c r="B162" s="21">
        <f t="shared" si="3"/>
        <v>1368319.6400000018</v>
      </c>
      <c r="C162" s="22">
        <v>14705.39</v>
      </c>
    </row>
    <row r="163" spans="1:3" x14ac:dyDescent="0.25">
      <c r="A163" s="20">
        <v>49968</v>
      </c>
      <c r="B163" s="21">
        <f t="shared" si="3"/>
        <v>1353274.7400000019</v>
      </c>
      <c r="C163" s="22">
        <v>15044.9</v>
      </c>
    </row>
    <row r="164" spans="1:3" x14ac:dyDescent="0.25">
      <c r="A164" s="20">
        <v>49999</v>
      </c>
      <c r="B164" s="21">
        <f t="shared" si="3"/>
        <v>1338397.7100000018</v>
      </c>
      <c r="C164" s="22">
        <v>14877.03</v>
      </c>
    </row>
    <row r="165" spans="1:3" x14ac:dyDescent="0.25">
      <c r="A165" s="20">
        <v>50029</v>
      </c>
      <c r="B165" s="21">
        <f t="shared" si="3"/>
        <v>1323185.7500000019</v>
      </c>
      <c r="C165" s="22">
        <v>15211.96</v>
      </c>
    </row>
    <row r="166" spans="1:3" x14ac:dyDescent="0.25">
      <c r="A166" s="20">
        <v>50060</v>
      </c>
      <c r="B166" s="21">
        <f t="shared" si="3"/>
        <v>1308135.120000002</v>
      </c>
      <c r="C166" s="22">
        <v>15050.63</v>
      </c>
    </row>
    <row r="167" spans="1:3" x14ac:dyDescent="0.25">
      <c r="A167" s="20">
        <v>50091</v>
      </c>
      <c r="B167" s="21">
        <f t="shared" si="3"/>
        <v>1292997.650000002</v>
      </c>
      <c r="C167" s="22">
        <v>15137.47</v>
      </c>
    </row>
    <row r="168" spans="1:3" x14ac:dyDescent="0.25">
      <c r="A168" s="20">
        <v>50119</v>
      </c>
      <c r="B168" s="21">
        <f t="shared" si="3"/>
        <v>1277050.920000002</v>
      </c>
      <c r="C168" s="22">
        <v>15946.73</v>
      </c>
    </row>
    <row r="169" spans="1:3" x14ac:dyDescent="0.25">
      <c r="A169" s="20">
        <v>50150</v>
      </c>
      <c r="B169" s="21">
        <f t="shared" si="3"/>
        <v>1261734.120000002</v>
      </c>
      <c r="C169" s="22">
        <v>15316.8</v>
      </c>
    </row>
    <row r="170" spans="1:3" x14ac:dyDescent="0.25">
      <c r="A170" s="20">
        <v>50180</v>
      </c>
      <c r="B170" s="21">
        <f t="shared" si="3"/>
        <v>1246094.120000002</v>
      </c>
      <c r="C170" s="22">
        <v>15640</v>
      </c>
    </row>
    <row r="171" spans="1:3" x14ac:dyDescent="0.25">
      <c r="A171" s="20">
        <v>50211</v>
      </c>
      <c r="B171" s="21">
        <f t="shared" si="3"/>
        <v>1230598.7100000021</v>
      </c>
      <c r="C171" s="22">
        <v>15495.41</v>
      </c>
    </row>
    <row r="172" spans="1:3" x14ac:dyDescent="0.25">
      <c r="A172" s="20">
        <v>50241</v>
      </c>
      <c r="B172" s="21">
        <f t="shared" si="3"/>
        <v>1214784.870000002</v>
      </c>
      <c r="C172" s="22">
        <v>15813.84</v>
      </c>
    </row>
    <row r="173" spans="1:3" x14ac:dyDescent="0.25">
      <c r="A173" s="20">
        <v>50272</v>
      </c>
      <c r="B173" s="21">
        <f t="shared" si="3"/>
        <v>1199108.8300000019</v>
      </c>
      <c r="C173" s="22">
        <v>15676.04</v>
      </c>
    </row>
    <row r="174" spans="1:3" x14ac:dyDescent="0.25">
      <c r="A174" s="20">
        <v>50303</v>
      </c>
      <c r="B174" s="21">
        <f t="shared" si="3"/>
        <v>1183342.3400000019</v>
      </c>
      <c r="C174" s="22">
        <v>15766.49</v>
      </c>
    </row>
    <row r="175" spans="1:3" x14ac:dyDescent="0.25">
      <c r="A175" s="20">
        <v>50333</v>
      </c>
      <c r="B175" s="21">
        <f t="shared" si="3"/>
        <v>1167264.650000002</v>
      </c>
      <c r="C175" s="22">
        <v>16077.69</v>
      </c>
    </row>
    <row r="176" spans="1:3" x14ac:dyDescent="0.25">
      <c r="A176" s="20">
        <v>50364</v>
      </c>
      <c r="B176" s="21">
        <f t="shared" si="3"/>
        <v>1151314.440000002</v>
      </c>
      <c r="C176" s="22">
        <v>15950.21</v>
      </c>
    </row>
    <row r="177" spans="1:3" x14ac:dyDescent="0.25">
      <c r="A177" s="20">
        <v>50394</v>
      </c>
      <c r="B177" s="21">
        <f t="shared" si="3"/>
        <v>1135057.930000002</v>
      </c>
      <c r="C177" s="22">
        <v>16256.51</v>
      </c>
    </row>
    <row r="178" spans="1:3" x14ac:dyDescent="0.25">
      <c r="A178" s="20">
        <v>50425</v>
      </c>
      <c r="B178" s="21">
        <f t="shared" si="3"/>
        <v>1118921.910000002</v>
      </c>
      <c r="C178" s="22">
        <v>16136.02</v>
      </c>
    </row>
    <row r="179" spans="1:3" x14ac:dyDescent="0.25">
      <c r="A179" s="20">
        <v>50456</v>
      </c>
      <c r="B179" s="21">
        <f t="shared" si="3"/>
        <v>1102692.7900000019</v>
      </c>
      <c r="C179" s="22">
        <v>16229.12</v>
      </c>
    </row>
    <row r="180" spans="1:3" x14ac:dyDescent="0.25">
      <c r="A180" s="20">
        <v>50484</v>
      </c>
      <c r="B180" s="21">
        <f t="shared" si="3"/>
        <v>1085754.360000002</v>
      </c>
      <c r="C180" s="22">
        <v>16938.43</v>
      </c>
    </row>
    <row r="181" spans="1:3" x14ac:dyDescent="0.25">
      <c r="A181" s="20">
        <v>50515</v>
      </c>
      <c r="B181" s="21">
        <f t="shared" si="3"/>
        <v>1069333.880000002</v>
      </c>
      <c r="C181" s="22">
        <v>16420.48</v>
      </c>
    </row>
    <row r="182" spans="1:3" x14ac:dyDescent="0.25">
      <c r="A182" s="20">
        <v>50545</v>
      </c>
      <c r="B182" s="21">
        <f t="shared" si="3"/>
        <v>1052619.650000002</v>
      </c>
      <c r="C182" s="22">
        <v>16714.23</v>
      </c>
    </row>
    <row r="183" spans="1:3" x14ac:dyDescent="0.25">
      <c r="A183" s="20">
        <v>50576</v>
      </c>
      <c r="B183" s="21">
        <f t="shared" si="3"/>
        <v>1036008.000000002</v>
      </c>
      <c r="C183" s="22">
        <v>16611.650000000001</v>
      </c>
    </row>
    <row r="184" spans="1:3" x14ac:dyDescent="0.25">
      <c r="A184" s="20">
        <v>50606</v>
      </c>
      <c r="B184" s="21">
        <f t="shared" si="3"/>
        <v>1019107.7000000019</v>
      </c>
      <c r="C184" s="22">
        <v>16900.3</v>
      </c>
    </row>
    <row r="185" spans="1:3" x14ac:dyDescent="0.25">
      <c r="A185" s="20">
        <v>50637</v>
      </c>
      <c r="B185" s="21">
        <f t="shared" si="3"/>
        <v>1002302.7000000019</v>
      </c>
      <c r="C185" s="22">
        <v>16805</v>
      </c>
    </row>
    <row r="186" spans="1:3" x14ac:dyDescent="0.25">
      <c r="A186" s="20">
        <v>50668</v>
      </c>
      <c r="B186" s="21">
        <f t="shared" si="3"/>
        <v>985400.75000000198</v>
      </c>
      <c r="C186" s="22">
        <v>16901.95</v>
      </c>
    </row>
    <row r="187" spans="1:3" x14ac:dyDescent="0.25">
      <c r="A187" s="20">
        <v>50698</v>
      </c>
      <c r="B187" s="21">
        <f t="shared" si="3"/>
        <v>968217.89000000199</v>
      </c>
      <c r="C187" s="22">
        <v>17182.86</v>
      </c>
    </row>
    <row r="188" spans="1:3" x14ac:dyDescent="0.25">
      <c r="A188" s="20">
        <v>50729</v>
      </c>
      <c r="B188" s="21">
        <f t="shared" si="3"/>
        <v>951119.29000000202</v>
      </c>
      <c r="C188" s="22">
        <v>17098.599999999999</v>
      </c>
    </row>
    <row r="189" spans="1:3" x14ac:dyDescent="0.25">
      <c r="A189" s="20">
        <v>50759</v>
      </c>
      <c r="B189" s="21">
        <f t="shared" si="3"/>
        <v>933745.03000000201</v>
      </c>
      <c r="C189" s="22">
        <v>17374.259999999998</v>
      </c>
    </row>
    <row r="190" spans="1:3" x14ac:dyDescent="0.25">
      <c r="A190" s="20">
        <v>50790</v>
      </c>
      <c r="B190" s="21">
        <f t="shared" si="3"/>
        <v>916447.54000000202</v>
      </c>
      <c r="C190" s="22">
        <v>17297.490000000002</v>
      </c>
    </row>
    <row r="191" spans="1:3" x14ac:dyDescent="0.25">
      <c r="A191" s="20">
        <v>50821</v>
      </c>
      <c r="B191" s="21">
        <f t="shared" si="3"/>
        <v>899050.25000000198</v>
      </c>
      <c r="C191" s="22">
        <v>17397.29</v>
      </c>
    </row>
    <row r="192" spans="1:3" x14ac:dyDescent="0.25">
      <c r="A192" s="20">
        <v>50849</v>
      </c>
      <c r="B192" s="21">
        <f t="shared" si="3"/>
        <v>881050.62000000197</v>
      </c>
      <c r="C192" s="22">
        <v>17999.63</v>
      </c>
    </row>
    <row r="193" spans="1:3" x14ac:dyDescent="0.25">
      <c r="A193" s="20">
        <v>50880</v>
      </c>
      <c r="B193" s="21">
        <f t="shared" si="3"/>
        <v>863449.11000000197</v>
      </c>
      <c r="C193" s="22">
        <v>17601.509999999998</v>
      </c>
    </row>
    <row r="194" spans="1:3" x14ac:dyDescent="0.25">
      <c r="A194" s="20">
        <v>50910</v>
      </c>
      <c r="B194" s="21">
        <f t="shared" si="3"/>
        <v>845585.36000000197</v>
      </c>
      <c r="C194" s="22">
        <v>17863.75</v>
      </c>
    </row>
    <row r="195" spans="1:3" x14ac:dyDescent="0.25">
      <c r="A195" s="20">
        <v>50941</v>
      </c>
      <c r="B195" s="21">
        <f t="shared" si="3"/>
        <v>827779.24000000197</v>
      </c>
      <c r="C195" s="22">
        <v>17806.12</v>
      </c>
    </row>
    <row r="196" spans="1:3" x14ac:dyDescent="0.25">
      <c r="A196" s="20">
        <v>50971</v>
      </c>
      <c r="B196" s="21">
        <f t="shared" si="3"/>
        <v>809716.32000000193</v>
      </c>
      <c r="C196" s="22">
        <v>18062.919999999998</v>
      </c>
    </row>
    <row r="197" spans="1:3" x14ac:dyDescent="0.25">
      <c r="A197" s="20">
        <v>51002</v>
      </c>
      <c r="B197" s="21">
        <f t="shared" si="3"/>
        <v>791703.26000000187</v>
      </c>
      <c r="C197" s="22">
        <v>18013.060000000001</v>
      </c>
    </row>
    <row r="198" spans="1:3" x14ac:dyDescent="0.25">
      <c r="A198" s="20">
        <v>51033</v>
      </c>
      <c r="B198" s="21">
        <f t="shared" si="3"/>
        <v>773586.26000000187</v>
      </c>
      <c r="C198" s="22">
        <v>18117</v>
      </c>
    </row>
    <row r="199" spans="1:3" x14ac:dyDescent="0.25">
      <c r="A199" s="20">
        <v>51063</v>
      </c>
      <c r="B199" s="21">
        <f t="shared" si="3"/>
        <v>755220.77000000188</v>
      </c>
      <c r="C199" s="22">
        <v>18365.490000000002</v>
      </c>
    </row>
    <row r="200" spans="1:3" x14ac:dyDescent="0.25">
      <c r="A200" s="20">
        <v>51094</v>
      </c>
      <c r="B200" s="21">
        <f t="shared" si="3"/>
        <v>736893.30000000191</v>
      </c>
      <c r="C200" s="22">
        <v>18327.47</v>
      </c>
    </row>
    <row r="201" spans="1:3" x14ac:dyDescent="0.25">
      <c r="A201" s="20">
        <v>51124</v>
      </c>
      <c r="B201" s="21">
        <f t="shared" si="3"/>
        <v>718322.94000000192</v>
      </c>
      <c r="C201" s="22">
        <v>18570.36</v>
      </c>
    </row>
    <row r="202" spans="1:3" x14ac:dyDescent="0.25">
      <c r="A202" s="20">
        <v>51155</v>
      </c>
      <c r="B202" s="21">
        <f t="shared" ref="B202:B236" si="4">B201-C202</f>
        <v>699782.58000000194</v>
      </c>
      <c r="C202" s="22">
        <v>18540.36</v>
      </c>
    </row>
    <row r="203" spans="1:3" x14ac:dyDescent="0.25">
      <c r="A203" s="20">
        <v>51186</v>
      </c>
      <c r="B203" s="21">
        <f t="shared" si="4"/>
        <v>681135.26000000199</v>
      </c>
      <c r="C203" s="22">
        <v>18647.32</v>
      </c>
    </row>
    <row r="204" spans="1:3" x14ac:dyDescent="0.25">
      <c r="A204" s="20">
        <v>51215</v>
      </c>
      <c r="B204" s="21">
        <f t="shared" si="4"/>
        <v>662126.82000000204</v>
      </c>
      <c r="C204" s="22">
        <v>19008.439999999999</v>
      </c>
    </row>
    <row r="205" spans="1:3" x14ac:dyDescent="0.25">
      <c r="A205" s="20">
        <v>51246</v>
      </c>
      <c r="B205" s="21">
        <f t="shared" si="4"/>
        <v>643262.24000000209</v>
      </c>
      <c r="C205" s="22">
        <v>18864.580000000002</v>
      </c>
    </row>
    <row r="206" spans="1:3" x14ac:dyDescent="0.25">
      <c r="A206" s="20">
        <v>51276</v>
      </c>
      <c r="B206" s="21">
        <f t="shared" si="4"/>
        <v>624169.11000000208</v>
      </c>
      <c r="C206" s="22">
        <v>19093.13</v>
      </c>
    </row>
    <row r="207" spans="1:3" x14ac:dyDescent="0.25">
      <c r="A207" s="20">
        <v>51307</v>
      </c>
      <c r="B207" s="21">
        <f t="shared" si="4"/>
        <v>605085.54000000213</v>
      </c>
      <c r="C207" s="22">
        <v>19083.57</v>
      </c>
    </row>
    <row r="208" spans="1:3" x14ac:dyDescent="0.25">
      <c r="A208" s="20">
        <v>51337</v>
      </c>
      <c r="B208" s="21">
        <f t="shared" si="4"/>
        <v>585779.2500000021</v>
      </c>
      <c r="C208" s="22">
        <v>19306.29</v>
      </c>
    </row>
    <row r="209" spans="1:3" x14ac:dyDescent="0.25">
      <c r="A209" s="20">
        <v>51368</v>
      </c>
      <c r="B209" s="21">
        <f t="shared" si="4"/>
        <v>566474.19000000204</v>
      </c>
      <c r="C209" s="22">
        <v>19305.060000000001</v>
      </c>
    </row>
    <row r="210" spans="1:3" x14ac:dyDescent="0.25">
      <c r="A210" s="20">
        <v>51399</v>
      </c>
      <c r="B210" s="21">
        <f t="shared" si="4"/>
        <v>547057.76000000199</v>
      </c>
      <c r="C210" s="22">
        <v>19416.43</v>
      </c>
    </row>
    <row r="211" spans="1:3" x14ac:dyDescent="0.25">
      <c r="A211" s="20">
        <v>51429</v>
      </c>
      <c r="B211" s="21">
        <f t="shared" si="4"/>
        <v>527427.48000000196</v>
      </c>
      <c r="C211" s="22">
        <v>19630.28</v>
      </c>
    </row>
    <row r="212" spans="1:3" x14ac:dyDescent="0.25">
      <c r="A212" s="20">
        <v>51460</v>
      </c>
      <c r="B212" s="21">
        <f t="shared" si="4"/>
        <v>507785.76000000199</v>
      </c>
      <c r="C212" s="22">
        <v>19641.72</v>
      </c>
    </row>
    <row r="213" spans="1:3" x14ac:dyDescent="0.25">
      <c r="A213" s="20">
        <v>51490</v>
      </c>
      <c r="B213" s="21">
        <f t="shared" si="4"/>
        <v>487936.22000000201</v>
      </c>
      <c r="C213" s="22">
        <v>19849.54</v>
      </c>
    </row>
    <row r="214" spans="1:3" x14ac:dyDescent="0.25">
      <c r="A214" s="20">
        <v>51521</v>
      </c>
      <c r="B214" s="21">
        <f t="shared" si="4"/>
        <v>468066.66000000201</v>
      </c>
      <c r="C214" s="22">
        <v>19869.560000000001</v>
      </c>
    </row>
    <row r="215" spans="1:3" x14ac:dyDescent="0.25">
      <c r="A215" s="20">
        <v>51552</v>
      </c>
      <c r="B215" s="21">
        <f t="shared" si="4"/>
        <v>448082.47000000201</v>
      </c>
      <c r="C215" s="22">
        <v>19984.189999999999</v>
      </c>
    </row>
    <row r="216" spans="1:3" x14ac:dyDescent="0.25">
      <c r="A216" s="20">
        <v>51580</v>
      </c>
      <c r="B216" s="21">
        <f t="shared" si="4"/>
        <v>427732.80000000203</v>
      </c>
      <c r="C216" s="22">
        <v>20349.669999999998</v>
      </c>
    </row>
    <row r="217" spans="1:3" x14ac:dyDescent="0.25">
      <c r="A217" s="20">
        <v>51611</v>
      </c>
      <c r="B217" s="21">
        <f t="shared" si="4"/>
        <v>407515.900000002</v>
      </c>
      <c r="C217" s="22">
        <v>20216.900000000001</v>
      </c>
    </row>
    <row r="218" spans="1:3" x14ac:dyDescent="0.25">
      <c r="A218" s="20">
        <v>51641</v>
      </c>
      <c r="B218" s="21">
        <f t="shared" si="4"/>
        <v>387106.51000000199</v>
      </c>
      <c r="C218" s="22">
        <v>20409.39</v>
      </c>
    </row>
    <row r="219" spans="1:3" x14ac:dyDescent="0.25">
      <c r="A219" s="20">
        <v>51672</v>
      </c>
      <c r="B219" s="21">
        <f t="shared" si="4"/>
        <v>366655.22000000201</v>
      </c>
      <c r="C219" s="22">
        <v>20451.29</v>
      </c>
    </row>
    <row r="220" spans="1:3" x14ac:dyDescent="0.25">
      <c r="A220" s="20">
        <v>51702</v>
      </c>
      <c r="B220" s="21">
        <f t="shared" si="4"/>
        <v>346017.70000000199</v>
      </c>
      <c r="C220" s="22">
        <v>20637.52</v>
      </c>
    </row>
    <row r="221" spans="1:3" x14ac:dyDescent="0.25">
      <c r="A221" s="20">
        <v>51733</v>
      </c>
      <c r="B221" s="21">
        <f t="shared" si="4"/>
        <v>325329.35000000201</v>
      </c>
      <c r="C221" s="22">
        <v>20688.349999999999</v>
      </c>
    </row>
    <row r="222" spans="1:3" x14ac:dyDescent="0.25">
      <c r="A222" s="20">
        <v>51764</v>
      </c>
      <c r="B222" s="21">
        <f t="shared" si="4"/>
        <v>304521.64000000199</v>
      </c>
      <c r="C222" s="22">
        <v>20807.71</v>
      </c>
    </row>
    <row r="223" spans="1:3" x14ac:dyDescent="0.25">
      <c r="A223" s="20">
        <v>51794</v>
      </c>
      <c r="B223" s="21">
        <f t="shared" si="4"/>
        <v>283537.210000002</v>
      </c>
      <c r="C223" s="22">
        <v>20984.43</v>
      </c>
    </row>
    <row r="224" spans="1:3" x14ac:dyDescent="0.25">
      <c r="A224" s="20">
        <v>51825</v>
      </c>
      <c r="B224" s="21">
        <f t="shared" si="4"/>
        <v>262488.38000000198</v>
      </c>
      <c r="C224" s="22">
        <v>21048.83</v>
      </c>
    </row>
    <row r="225" spans="1:3" x14ac:dyDescent="0.25">
      <c r="A225" s="20">
        <v>51855</v>
      </c>
      <c r="B225" s="21">
        <f t="shared" si="4"/>
        <v>241269.26000000199</v>
      </c>
      <c r="C225" s="22">
        <v>21219.119999999999</v>
      </c>
    </row>
    <row r="226" spans="1:3" x14ac:dyDescent="0.25">
      <c r="A226" s="20">
        <v>51886</v>
      </c>
      <c r="B226" s="21">
        <f t="shared" si="4"/>
        <v>219976.57000000199</v>
      </c>
      <c r="C226" s="22">
        <v>21292.69</v>
      </c>
    </row>
    <row r="227" spans="1:3" x14ac:dyDescent="0.25">
      <c r="A227" s="20">
        <v>51917</v>
      </c>
      <c r="B227" s="21">
        <f t="shared" si="4"/>
        <v>198561.03000000198</v>
      </c>
      <c r="C227" s="22">
        <v>21415.54</v>
      </c>
    </row>
    <row r="228" spans="1:3" x14ac:dyDescent="0.25">
      <c r="A228" s="20">
        <v>51945</v>
      </c>
      <c r="B228" s="21">
        <f t="shared" si="4"/>
        <v>176911.07000000199</v>
      </c>
      <c r="C228" s="22">
        <v>21649.96</v>
      </c>
    </row>
    <row r="229" spans="1:3" x14ac:dyDescent="0.25">
      <c r="A229" s="20">
        <v>51976</v>
      </c>
      <c r="B229" s="21">
        <f t="shared" si="4"/>
        <v>155247.07000000199</v>
      </c>
      <c r="C229" s="22">
        <v>21664</v>
      </c>
    </row>
    <row r="230" spans="1:3" x14ac:dyDescent="0.25">
      <c r="A230" s="20">
        <v>52006</v>
      </c>
      <c r="B230" s="21">
        <f t="shared" si="4"/>
        <v>133429.19000000198</v>
      </c>
      <c r="C230" s="22">
        <v>21817.88</v>
      </c>
    </row>
    <row r="231" spans="1:3" x14ac:dyDescent="0.25">
      <c r="A231" s="20">
        <v>52037</v>
      </c>
      <c r="B231" s="21">
        <f t="shared" si="4"/>
        <v>111514.32000000199</v>
      </c>
      <c r="C231" s="22">
        <v>21914.87</v>
      </c>
    </row>
    <row r="232" spans="1:3" x14ac:dyDescent="0.25">
      <c r="A232" s="20">
        <v>52067</v>
      </c>
      <c r="B232" s="21">
        <f t="shared" si="4"/>
        <v>89452.260000001988</v>
      </c>
      <c r="C232" s="22">
        <v>22062.06</v>
      </c>
    </row>
    <row r="233" spans="1:3" x14ac:dyDescent="0.25">
      <c r="A233" s="20">
        <v>52098</v>
      </c>
      <c r="B233" s="21">
        <f t="shared" si="4"/>
        <v>67283.670000001992</v>
      </c>
      <c r="C233" s="22">
        <v>22168.59</v>
      </c>
    </row>
    <row r="234" spans="1:3" x14ac:dyDescent="0.25">
      <c r="A234" s="20">
        <v>52129</v>
      </c>
      <c r="B234" s="21">
        <f t="shared" si="4"/>
        <v>44987.180000001987</v>
      </c>
      <c r="C234" s="22">
        <v>22296.49</v>
      </c>
    </row>
    <row r="235" spans="1:3" x14ac:dyDescent="0.25">
      <c r="A235" s="20">
        <v>52159</v>
      </c>
      <c r="B235" s="21">
        <f t="shared" si="4"/>
        <v>22553.680000001987</v>
      </c>
      <c r="C235" s="22">
        <v>22433.5</v>
      </c>
    </row>
    <row r="236" spans="1:3" x14ac:dyDescent="0.25">
      <c r="A236" s="20">
        <v>52190</v>
      </c>
      <c r="B236" s="21">
        <f t="shared" si="4"/>
        <v>1.9863364286720753E-9</v>
      </c>
      <c r="C236" s="22">
        <v>22553.68</v>
      </c>
    </row>
    <row r="237" spans="1:3" x14ac:dyDescent="0.25">
      <c r="B237" s="21"/>
      <c r="C237" s="25"/>
    </row>
    <row r="238" spans="1:3" x14ac:dyDescent="0.25">
      <c r="A238" s="20"/>
      <c r="B238" s="21"/>
      <c r="C238" s="25"/>
    </row>
    <row r="239" spans="1:3" x14ac:dyDescent="0.25">
      <c r="A239" s="20"/>
      <c r="B239" s="21"/>
      <c r="C239" s="25"/>
    </row>
    <row r="240" spans="1:3" x14ac:dyDescent="0.25">
      <c r="A240" s="20"/>
      <c r="B240" s="21"/>
      <c r="C240" s="25"/>
    </row>
    <row r="241" spans="1:3" x14ac:dyDescent="0.25">
      <c r="A241" s="20"/>
      <c r="B241" s="21"/>
      <c r="C241" s="25"/>
    </row>
    <row r="242" spans="1:3" x14ac:dyDescent="0.25">
      <c r="A242" s="20"/>
      <c r="B242" s="21"/>
      <c r="C242" s="25"/>
    </row>
    <row r="243" spans="1:3" x14ac:dyDescent="0.25">
      <c r="A243" s="20"/>
      <c r="B243" s="21"/>
      <c r="C243" s="25"/>
    </row>
    <row r="244" spans="1:3" x14ac:dyDescent="0.25">
      <c r="A244" s="20"/>
      <c r="B244" s="21"/>
      <c r="C244" s="25"/>
    </row>
    <row r="245" spans="1:3" x14ac:dyDescent="0.25">
      <c r="A245" s="20"/>
      <c r="B245" s="21"/>
      <c r="C245" s="25"/>
    </row>
    <row r="246" spans="1:3" x14ac:dyDescent="0.25">
      <c r="A246" s="20"/>
      <c r="B246" s="21"/>
      <c r="C246" s="25"/>
    </row>
    <row r="247" spans="1:3" x14ac:dyDescent="0.25">
      <c r="A247" s="20"/>
      <c r="B247" s="21"/>
      <c r="C247" s="25"/>
    </row>
    <row r="248" spans="1:3" x14ac:dyDescent="0.25">
      <c r="A248" s="20"/>
      <c r="B248" s="20"/>
      <c r="C248" s="25"/>
    </row>
    <row r="249" spans="1:3" x14ac:dyDescent="0.25">
      <c r="A249" s="20"/>
      <c r="B249" s="21"/>
      <c r="C249" s="25"/>
    </row>
    <row r="250" spans="1:3" x14ac:dyDescent="0.25">
      <c r="A250" s="20"/>
      <c r="B250" s="21"/>
      <c r="C250" s="25"/>
    </row>
    <row r="251" spans="1:3" x14ac:dyDescent="0.25">
      <c r="A251" s="20"/>
      <c r="B251" s="21"/>
      <c r="C251" s="25"/>
    </row>
    <row r="252" spans="1:3" x14ac:dyDescent="0.25">
      <c r="A252" s="20"/>
      <c r="B252" s="21"/>
      <c r="C252" s="25"/>
    </row>
    <row r="253" spans="1:3" x14ac:dyDescent="0.25">
      <c r="A253" s="20"/>
      <c r="B253" s="21"/>
      <c r="C253" s="25"/>
    </row>
    <row r="254" spans="1:3" x14ac:dyDescent="0.25">
      <c r="A254" s="20"/>
      <c r="B254" s="21"/>
      <c r="C254" s="25"/>
    </row>
    <row r="255" spans="1:3" x14ac:dyDescent="0.25">
      <c r="A255" s="20"/>
      <c r="B255" s="21"/>
      <c r="C255" s="25"/>
    </row>
    <row r="256" spans="1:3" x14ac:dyDescent="0.25">
      <c r="A256" s="20"/>
      <c r="B256" s="21"/>
      <c r="C256" s="25"/>
    </row>
    <row r="257" spans="1:3" x14ac:dyDescent="0.25">
      <c r="A257" s="20"/>
      <c r="B257" s="21"/>
      <c r="C257" s="25"/>
    </row>
    <row r="258" spans="1:3" x14ac:dyDescent="0.25">
      <c r="A258" s="20"/>
      <c r="B258" s="21"/>
      <c r="C258" s="25"/>
    </row>
    <row r="259" spans="1:3" x14ac:dyDescent="0.25">
      <c r="A259" s="20"/>
      <c r="B259" s="21"/>
      <c r="C259" s="25"/>
    </row>
    <row r="260" spans="1:3" x14ac:dyDescent="0.25">
      <c r="A260" s="20"/>
      <c r="B260" s="21"/>
      <c r="C260" s="25"/>
    </row>
    <row r="261" spans="1:3" x14ac:dyDescent="0.25">
      <c r="A261" s="20"/>
      <c r="B261" s="21"/>
      <c r="C261" s="25"/>
    </row>
    <row r="262" spans="1:3" x14ac:dyDescent="0.25">
      <c r="A262" s="20"/>
      <c r="B262" s="21"/>
      <c r="C262" s="25"/>
    </row>
    <row r="263" spans="1:3" x14ac:dyDescent="0.25">
      <c r="A263" s="20"/>
      <c r="B263" s="21"/>
      <c r="C263" s="25"/>
    </row>
    <row r="264" spans="1:3" x14ac:dyDescent="0.25">
      <c r="A264" s="20"/>
      <c r="B264" s="21"/>
      <c r="C264" s="25"/>
    </row>
    <row r="265" spans="1:3" x14ac:dyDescent="0.25">
      <c r="A265" s="20"/>
      <c r="B265" s="21"/>
      <c r="C265" s="25"/>
    </row>
    <row r="266" spans="1:3" x14ac:dyDescent="0.25">
      <c r="A266" s="20"/>
      <c r="B266" s="21"/>
      <c r="C266" s="25"/>
    </row>
    <row r="267" spans="1:3" x14ac:dyDescent="0.25">
      <c r="A267" s="20"/>
      <c r="B267" s="21"/>
      <c r="C267" s="25"/>
    </row>
    <row r="268" spans="1:3" x14ac:dyDescent="0.25">
      <c r="A268" s="20"/>
      <c r="B268" s="21"/>
      <c r="C268" s="25"/>
    </row>
    <row r="269" spans="1:3" x14ac:dyDescent="0.25">
      <c r="A269" s="20"/>
      <c r="B269" s="21"/>
      <c r="C269" s="25"/>
    </row>
    <row r="270" spans="1:3" x14ac:dyDescent="0.25">
      <c r="A270" s="20"/>
      <c r="B270" s="21"/>
      <c r="C270" s="25"/>
    </row>
    <row r="271" spans="1:3" x14ac:dyDescent="0.25">
      <c r="A271" s="20"/>
      <c r="B271" s="21"/>
      <c r="C271" s="25"/>
    </row>
    <row r="272" spans="1:3" x14ac:dyDescent="0.25">
      <c r="A272" s="20"/>
      <c r="B272" s="21"/>
      <c r="C272" s="25"/>
    </row>
    <row r="273" spans="1:3" x14ac:dyDescent="0.25">
      <c r="A273" s="20"/>
      <c r="B273" s="21"/>
      <c r="C273" s="25"/>
    </row>
    <row r="274" spans="1:3" x14ac:dyDescent="0.25">
      <c r="A274" s="20"/>
      <c r="B274" s="21"/>
      <c r="C274" s="25"/>
    </row>
    <row r="275" spans="1:3" x14ac:dyDescent="0.25">
      <c r="A275" s="20"/>
      <c r="B275" s="21"/>
      <c r="C275" s="25"/>
    </row>
    <row r="276" spans="1:3" x14ac:dyDescent="0.25">
      <c r="A276" s="20"/>
      <c r="B276" s="21"/>
      <c r="C276" s="25"/>
    </row>
    <row r="277" spans="1:3" x14ac:dyDescent="0.25">
      <c r="A277" s="20"/>
      <c r="B277" s="21"/>
      <c r="C277" s="25"/>
    </row>
    <row r="278" spans="1:3" x14ac:dyDescent="0.25">
      <c r="A278" s="20"/>
      <c r="B278" s="21"/>
      <c r="C278" s="25"/>
    </row>
    <row r="279" spans="1:3" x14ac:dyDescent="0.25">
      <c r="A279" s="20"/>
      <c r="B279" s="21"/>
      <c r="C279" s="25"/>
    </row>
    <row r="280" spans="1:3" x14ac:dyDescent="0.25">
      <c r="A280" s="20"/>
      <c r="B280" s="21"/>
      <c r="C280" s="25"/>
    </row>
    <row r="281" spans="1:3" x14ac:dyDescent="0.25">
      <c r="A281" s="20"/>
      <c r="B281" s="21"/>
      <c r="C281" s="25"/>
    </row>
    <row r="282" spans="1:3" x14ac:dyDescent="0.25">
      <c r="A282" s="20"/>
      <c r="B282" s="21"/>
      <c r="C282" s="25"/>
    </row>
    <row r="283" spans="1:3" x14ac:dyDescent="0.25">
      <c r="A283" s="20"/>
      <c r="B283" s="21"/>
      <c r="C283" s="25"/>
    </row>
    <row r="284" spans="1:3" x14ac:dyDescent="0.25">
      <c r="A284" s="20"/>
      <c r="B284" s="21"/>
      <c r="C284" s="25"/>
    </row>
    <row r="285" spans="1:3" x14ac:dyDescent="0.25">
      <c r="A285" s="20"/>
      <c r="B285" s="21"/>
      <c r="C285" s="25"/>
    </row>
    <row r="286" spans="1:3" x14ac:dyDescent="0.25">
      <c r="A286" s="20"/>
      <c r="B286" s="21"/>
      <c r="C286" s="25"/>
    </row>
    <row r="287" spans="1:3" x14ac:dyDescent="0.25">
      <c r="A287" s="20"/>
      <c r="B287" s="21"/>
      <c r="C287" s="25"/>
    </row>
    <row r="288" spans="1:3" x14ac:dyDescent="0.25">
      <c r="A288" s="20"/>
      <c r="B288" s="21"/>
      <c r="C288" s="25"/>
    </row>
    <row r="289" spans="1:3" x14ac:dyDescent="0.25">
      <c r="A289" s="20"/>
      <c r="B289" s="21"/>
      <c r="C289" s="25"/>
    </row>
    <row r="290" spans="1:3" x14ac:dyDescent="0.25">
      <c r="A290" s="20"/>
      <c r="B290" s="21"/>
      <c r="C290" s="25"/>
    </row>
    <row r="291" spans="1:3" x14ac:dyDescent="0.25">
      <c r="A291" s="20"/>
      <c r="B291" s="21"/>
      <c r="C291" s="25"/>
    </row>
    <row r="292" spans="1:3" x14ac:dyDescent="0.25">
      <c r="A292" s="20"/>
      <c r="B292" s="21"/>
      <c r="C292" s="25"/>
    </row>
    <row r="293" spans="1:3" x14ac:dyDescent="0.25">
      <c r="A293" s="20"/>
      <c r="B293" s="21"/>
      <c r="C293" s="25"/>
    </row>
    <row r="294" spans="1:3" x14ac:dyDescent="0.25">
      <c r="A294" s="20"/>
      <c r="B294" s="21"/>
      <c r="C294" s="25"/>
    </row>
    <row r="295" spans="1:3" x14ac:dyDescent="0.25">
      <c r="A295" s="20"/>
      <c r="B295" s="21"/>
      <c r="C295" s="25"/>
    </row>
    <row r="296" spans="1:3" x14ac:dyDescent="0.25">
      <c r="A296" s="20"/>
      <c r="B296" s="21"/>
      <c r="C296" s="25"/>
    </row>
    <row r="297" spans="1:3" x14ac:dyDescent="0.25">
      <c r="A297" s="26"/>
      <c r="B297" s="24"/>
    </row>
    <row r="298" spans="1:3" x14ac:dyDescent="0.25">
      <c r="A298" s="26"/>
      <c r="B298" s="24"/>
    </row>
    <row r="299" spans="1:3" x14ac:dyDescent="0.25">
      <c r="A299" s="26"/>
      <c r="B299" s="24"/>
    </row>
    <row r="300" spans="1:3" x14ac:dyDescent="0.25">
      <c r="A300" s="26"/>
      <c r="B300" s="24"/>
    </row>
    <row r="301" spans="1:3" x14ac:dyDescent="0.25">
      <c r="A301" s="26"/>
      <c r="B301" s="24"/>
    </row>
    <row r="302" spans="1:3" x14ac:dyDescent="0.25">
      <c r="A302" s="26"/>
      <c r="B302" s="24"/>
    </row>
    <row r="303" spans="1:3" x14ac:dyDescent="0.25">
      <c r="A303" s="26"/>
      <c r="B303" s="24"/>
    </row>
    <row r="304" spans="1:3" x14ac:dyDescent="0.25">
      <c r="A304" s="26"/>
      <c r="B304" s="24"/>
    </row>
    <row r="305" spans="1:2" x14ac:dyDescent="0.25">
      <c r="A305" s="26"/>
      <c r="B305" s="24"/>
    </row>
    <row r="306" spans="1:2" x14ac:dyDescent="0.25">
      <c r="A306" s="26"/>
      <c r="B306" s="24"/>
    </row>
    <row r="307" spans="1:2" x14ac:dyDescent="0.25">
      <c r="A307" s="26"/>
      <c r="B307" s="24"/>
    </row>
    <row r="308" spans="1:2" x14ac:dyDescent="0.25">
      <c r="A308" s="26"/>
      <c r="B308" s="24"/>
    </row>
    <row r="309" spans="1:2" x14ac:dyDescent="0.25">
      <c r="A309" s="26"/>
      <c r="B309" s="24"/>
    </row>
    <row r="310" spans="1:2" x14ac:dyDescent="0.25">
      <c r="A310" s="26"/>
      <c r="B310" s="24"/>
    </row>
    <row r="311" spans="1:2" x14ac:dyDescent="0.25">
      <c r="A311" s="26"/>
      <c r="B311" s="24"/>
    </row>
    <row r="312" spans="1:2" x14ac:dyDescent="0.25">
      <c r="A312" s="26"/>
      <c r="B312" s="24"/>
    </row>
    <row r="313" spans="1:2" x14ac:dyDescent="0.25">
      <c r="A313" s="26"/>
      <c r="B313" s="24"/>
    </row>
    <row r="314" spans="1:2" x14ac:dyDescent="0.25">
      <c r="A314" s="26"/>
      <c r="B314" s="24"/>
    </row>
    <row r="315" spans="1:2" x14ac:dyDescent="0.25">
      <c r="A315" s="26"/>
      <c r="B315" s="24"/>
    </row>
    <row r="316" spans="1:2" x14ac:dyDescent="0.25">
      <c r="A316" s="26"/>
      <c r="B316" s="24"/>
    </row>
    <row r="317" spans="1:2" x14ac:dyDescent="0.25">
      <c r="A317" s="26"/>
      <c r="B317" s="24"/>
    </row>
    <row r="318" spans="1:2" x14ac:dyDescent="0.25">
      <c r="A318" s="26"/>
      <c r="B318" s="24"/>
    </row>
    <row r="319" spans="1:2" x14ac:dyDescent="0.25">
      <c r="A319" s="26"/>
      <c r="B319" s="24"/>
    </row>
    <row r="320" spans="1:2" x14ac:dyDescent="0.25">
      <c r="A320" s="26"/>
      <c r="B320" s="24"/>
    </row>
    <row r="321" spans="1:2" x14ac:dyDescent="0.25">
      <c r="A321" s="26"/>
      <c r="B321" s="24"/>
    </row>
    <row r="322" spans="1:2" x14ac:dyDescent="0.25">
      <c r="A322" s="26"/>
      <c r="B322" s="24"/>
    </row>
    <row r="323" spans="1:2" x14ac:dyDescent="0.25">
      <c r="A323" s="26"/>
      <c r="B323" s="24"/>
    </row>
    <row r="324" spans="1:2" x14ac:dyDescent="0.25">
      <c r="A324" s="26"/>
      <c r="B324" s="24"/>
    </row>
    <row r="325" spans="1:2" x14ac:dyDescent="0.25">
      <c r="A325" s="26"/>
      <c r="B325" s="24"/>
    </row>
    <row r="326" spans="1:2" x14ac:dyDescent="0.25">
      <c r="A326" s="26"/>
      <c r="B326" s="24"/>
    </row>
    <row r="327" spans="1:2" x14ac:dyDescent="0.25">
      <c r="A327" s="26"/>
      <c r="B327" s="24"/>
    </row>
    <row r="328" spans="1:2" x14ac:dyDescent="0.25">
      <c r="A328" s="26"/>
      <c r="B328" s="24"/>
    </row>
    <row r="329" spans="1:2" x14ac:dyDescent="0.25">
      <c r="A329" s="26"/>
      <c r="B329" s="24"/>
    </row>
    <row r="330" spans="1:2" x14ac:dyDescent="0.25">
      <c r="A330" s="26"/>
      <c r="B330" s="24"/>
    </row>
    <row r="331" spans="1:2" x14ac:dyDescent="0.25">
      <c r="A331" s="26"/>
      <c r="B331" s="24"/>
    </row>
    <row r="332" spans="1:2" x14ac:dyDescent="0.25">
      <c r="A332" s="26"/>
      <c r="B332" s="24"/>
    </row>
    <row r="333" spans="1:2" x14ac:dyDescent="0.25">
      <c r="A333" s="26"/>
      <c r="B333" s="24"/>
    </row>
    <row r="334" spans="1:2" x14ac:dyDescent="0.25">
      <c r="A334" s="26"/>
      <c r="B334" s="24"/>
    </row>
    <row r="335" spans="1:2" x14ac:dyDescent="0.25">
      <c r="A335" s="26"/>
      <c r="B335" s="24"/>
    </row>
    <row r="336" spans="1:2" x14ac:dyDescent="0.25">
      <c r="A336" s="26"/>
      <c r="B336" s="24"/>
    </row>
    <row r="337" spans="1:2" x14ac:dyDescent="0.25">
      <c r="A337" s="26"/>
      <c r="B337" s="24"/>
    </row>
    <row r="338" spans="1:2" x14ac:dyDescent="0.25">
      <c r="A338" s="26"/>
      <c r="B338" s="24"/>
    </row>
    <row r="339" spans="1:2" x14ac:dyDescent="0.25">
      <c r="A339" s="26"/>
      <c r="B339" s="24"/>
    </row>
    <row r="340" spans="1:2" x14ac:dyDescent="0.25">
      <c r="A340" s="26"/>
      <c r="B340" s="24"/>
    </row>
    <row r="341" spans="1:2" x14ac:dyDescent="0.25">
      <c r="A341" s="26"/>
      <c r="B341" s="24"/>
    </row>
    <row r="342" spans="1:2" x14ac:dyDescent="0.25">
      <c r="A342" s="26"/>
      <c r="B342" s="24"/>
    </row>
    <row r="343" spans="1:2" x14ac:dyDescent="0.25">
      <c r="A343" s="26"/>
      <c r="B343" s="24"/>
    </row>
    <row r="344" spans="1:2" x14ac:dyDescent="0.25">
      <c r="A344" s="26"/>
      <c r="B344" s="24"/>
    </row>
    <row r="345" spans="1:2" x14ac:dyDescent="0.25">
      <c r="A345" s="26"/>
      <c r="B345" s="24"/>
    </row>
    <row r="346" spans="1:2" x14ac:dyDescent="0.25">
      <c r="A346" s="26"/>
      <c r="B346" s="24"/>
    </row>
    <row r="347" spans="1:2" x14ac:dyDescent="0.25">
      <c r="A347" s="26"/>
      <c r="B347" s="24"/>
    </row>
    <row r="348" spans="1:2" x14ac:dyDescent="0.25">
      <c r="A348" s="26"/>
      <c r="B348" s="24"/>
    </row>
    <row r="349" spans="1:2" x14ac:dyDescent="0.25">
      <c r="A349" s="26"/>
      <c r="B349" s="24"/>
    </row>
    <row r="350" spans="1:2" x14ac:dyDescent="0.25">
      <c r="A350" s="26"/>
      <c r="B350" s="24"/>
    </row>
    <row r="351" spans="1:2" x14ac:dyDescent="0.25">
      <c r="A351" s="26"/>
      <c r="B351" s="24"/>
    </row>
    <row r="352" spans="1:2" x14ac:dyDescent="0.25">
      <c r="A352" s="26"/>
      <c r="B352" s="24"/>
    </row>
    <row r="353" spans="1:2" x14ac:dyDescent="0.25">
      <c r="A353" s="26"/>
      <c r="B353" s="24"/>
    </row>
    <row r="354" spans="1:2" x14ac:dyDescent="0.25">
      <c r="A354" s="26"/>
      <c r="B354" s="24"/>
    </row>
    <row r="355" spans="1:2" x14ac:dyDescent="0.25">
      <c r="A355" s="26"/>
      <c r="B355" s="24"/>
    </row>
    <row r="356" spans="1:2" x14ac:dyDescent="0.25">
      <c r="A356" s="26"/>
      <c r="B356" s="24"/>
    </row>
    <row r="357" spans="1:2" x14ac:dyDescent="0.25">
      <c r="A357" s="26"/>
      <c r="B357" s="24"/>
    </row>
    <row r="358" spans="1:2" x14ac:dyDescent="0.25">
      <c r="A358" s="26"/>
      <c r="B358" s="24"/>
    </row>
    <row r="359" spans="1:2" x14ac:dyDescent="0.25">
      <c r="A359" s="26"/>
      <c r="B359" s="24"/>
    </row>
    <row r="360" spans="1:2" x14ac:dyDescent="0.25">
      <c r="A360" s="26"/>
      <c r="B360" s="24"/>
    </row>
    <row r="361" spans="1:2" x14ac:dyDescent="0.25">
      <c r="A361" s="26"/>
      <c r="B361" s="24"/>
    </row>
    <row r="362" spans="1:2" x14ac:dyDescent="0.25">
      <c r="A362" s="26"/>
      <c r="B362" s="24"/>
    </row>
    <row r="363" spans="1:2" x14ac:dyDescent="0.25">
      <c r="A363" s="26"/>
      <c r="B363" s="24"/>
    </row>
    <row r="364" spans="1:2" x14ac:dyDescent="0.25">
      <c r="A364" s="26"/>
      <c r="B364" s="24"/>
    </row>
    <row r="365" spans="1:2" x14ac:dyDescent="0.25">
      <c r="A365" s="26"/>
      <c r="B365" s="24"/>
    </row>
    <row r="366" spans="1:2" x14ac:dyDescent="0.25">
      <c r="A366" s="26"/>
      <c r="B366" s="24"/>
    </row>
    <row r="367" spans="1:2" x14ac:dyDescent="0.25">
      <c r="A367" s="26"/>
      <c r="B367" s="24"/>
    </row>
    <row r="368" spans="1:2" x14ac:dyDescent="0.25">
      <c r="A368" s="26"/>
      <c r="B368" s="24"/>
    </row>
    <row r="369" spans="1:2" x14ac:dyDescent="0.25">
      <c r="A369" s="26"/>
      <c r="B369" s="24"/>
    </row>
    <row r="370" spans="1:2" x14ac:dyDescent="0.25">
      <c r="A370" s="26"/>
      <c r="B370" s="24"/>
    </row>
    <row r="371" spans="1:2" x14ac:dyDescent="0.25">
      <c r="A371" s="26"/>
      <c r="B371" s="24"/>
    </row>
    <row r="372" spans="1:2" x14ac:dyDescent="0.25">
      <c r="A372" s="26"/>
      <c r="B372" s="24"/>
    </row>
    <row r="373" spans="1:2" x14ac:dyDescent="0.25">
      <c r="A373" s="26"/>
      <c r="B373" s="24"/>
    </row>
    <row r="374" spans="1:2" x14ac:dyDescent="0.25">
      <c r="A374" s="26"/>
      <c r="B374" s="24"/>
    </row>
    <row r="375" spans="1:2" x14ac:dyDescent="0.25">
      <c r="A375" s="26"/>
      <c r="B375" s="24"/>
    </row>
    <row r="376" spans="1:2" x14ac:dyDescent="0.25">
      <c r="A376" s="26"/>
      <c r="B376" s="24"/>
    </row>
    <row r="377" spans="1:2" x14ac:dyDescent="0.25">
      <c r="A377" s="26"/>
      <c r="B377" s="24"/>
    </row>
    <row r="378" spans="1:2" x14ac:dyDescent="0.25">
      <c r="A378" s="26"/>
      <c r="B378" s="24"/>
    </row>
    <row r="379" spans="1:2" x14ac:dyDescent="0.25">
      <c r="A379" s="26"/>
      <c r="B379" s="24"/>
    </row>
    <row r="380" spans="1:2" x14ac:dyDescent="0.25">
      <c r="A380" s="26"/>
      <c r="B380" s="24"/>
    </row>
    <row r="381" spans="1:2" x14ac:dyDescent="0.25">
      <c r="A381" s="26"/>
      <c r="B381" s="24"/>
    </row>
    <row r="382" spans="1:2" x14ac:dyDescent="0.25">
      <c r="A382" s="26"/>
      <c r="B382" s="24"/>
    </row>
    <row r="383" spans="1:2" x14ac:dyDescent="0.25">
      <c r="A383" s="26"/>
      <c r="B383" s="24"/>
    </row>
    <row r="384" spans="1:2" x14ac:dyDescent="0.25">
      <c r="A384" s="26"/>
      <c r="B384" s="24"/>
    </row>
    <row r="385" spans="1:2" x14ac:dyDescent="0.25">
      <c r="A385" s="26"/>
      <c r="B385" s="24"/>
    </row>
    <row r="386" spans="1:2" x14ac:dyDescent="0.25">
      <c r="A386" s="26"/>
      <c r="B386" s="24"/>
    </row>
    <row r="387" spans="1:2" x14ac:dyDescent="0.25">
      <c r="A387" s="26"/>
      <c r="B387" s="24"/>
    </row>
    <row r="388" spans="1:2" x14ac:dyDescent="0.25">
      <c r="A388" s="26"/>
      <c r="B388" s="24"/>
    </row>
    <row r="389" spans="1:2" x14ac:dyDescent="0.25">
      <c r="A389" s="26"/>
      <c r="B389" s="24"/>
    </row>
    <row r="390" spans="1:2" x14ac:dyDescent="0.25">
      <c r="A390" s="26"/>
      <c r="B390" s="24"/>
    </row>
    <row r="391" spans="1:2" x14ac:dyDescent="0.25">
      <c r="A391" s="26"/>
      <c r="B391" s="24"/>
    </row>
    <row r="392" spans="1:2" x14ac:dyDescent="0.25">
      <c r="A392" s="26"/>
      <c r="B392" s="24"/>
    </row>
    <row r="393" spans="1:2" x14ac:dyDescent="0.25">
      <c r="A393" s="26"/>
      <c r="B393" s="24"/>
    </row>
    <row r="394" spans="1:2" x14ac:dyDescent="0.25">
      <c r="A394" s="26"/>
      <c r="B394" s="24"/>
    </row>
    <row r="395" spans="1:2" x14ac:dyDescent="0.25">
      <c r="A395" s="26"/>
      <c r="B395" s="24"/>
    </row>
    <row r="396" spans="1:2" x14ac:dyDescent="0.25">
      <c r="A396" s="26"/>
      <c r="B396" s="24"/>
    </row>
    <row r="397" spans="1:2" x14ac:dyDescent="0.25">
      <c r="A397" s="26"/>
      <c r="B397" s="24"/>
    </row>
    <row r="398" spans="1:2" x14ac:dyDescent="0.25">
      <c r="A398" s="26"/>
      <c r="B398" s="24"/>
    </row>
    <row r="399" spans="1:2" x14ac:dyDescent="0.25">
      <c r="A399" s="26"/>
      <c r="B399" s="24"/>
    </row>
    <row r="400" spans="1:2" x14ac:dyDescent="0.25">
      <c r="A400" s="26"/>
      <c r="B400" s="24"/>
    </row>
    <row r="401" spans="1:2" x14ac:dyDescent="0.25">
      <c r="A401" s="26"/>
      <c r="B401" s="24"/>
    </row>
    <row r="402" spans="1:2" x14ac:dyDescent="0.25">
      <c r="A402" s="26"/>
      <c r="B402" s="24"/>
    </row>
    <row r="403" spans="1:2" x14ac:dyDescent="0.25">
      <c r="A403" s="26"/>
      <c r="B403" s="24"/>
    </row>
    <row r="404" spans="1:2" x14ac:dyDescent="0.25">
      <c r="A404" s="26"/>
      <c r="B404" s="24"/>
    </row>
    <row r="405" spans="1:2" x14ac:dyDescent="0.25">
      <c r="A405" s="26"/>
      <c r="B405" s="24"/>
    </row>
    <row r="406" spans="1:2" x14ac:dyDescent="0.25">
      <c r="A406" s="26"/>
      <c r="B406" s="24"/>
    </row>
    <row r="407" spans="1:2" x14ac:dyDescent="0.25">
      <c r="A407" s="26"/>
      <c r="B407" s="24"/>
    </row>
    <row r="408" spans="1:2" x14ac:dyDescent="0.25">
      <c r="A408" s="26"/>
      <c r="B408" s="24"/>
    </row>
    <row r="409" spans="1:2" x14ac:dyDescent="0.25">
      <c r="A409" s="26"/>
      <c r="B409" s="24"/>
    </row>
    <row r="410" spans="1:2" x14ac:dyDescent="0.25">
      <c r="A410" s="26"/>
      <c r="B410" s="24"/>
    </row>
    <row r="411" spans="1:2" x14ac:dyDescent="0.25">
      <c r="A411" s="26"/>
      <c r="B411" s="24"/>
    </row>
    <row r="412" spans="1:2" x14ac:dyDescent="0.25">
      <c r="A412" s="26"/>
      <c r="B412" s="24"/>
    </row>
    <row r="413" spans="1:2" x14ac:dyDescent="0.25">
      <c r="A413" s="26"/>
      <c r="B413" s="24"/>
    </row>
    <row r="414" spans="1:2" x14ac:dyDescent="0.25">
      <c r="A414" s="26"/>
      <c r="B414" s="24"/>
    </row>
    <row r="415" spans="1:2" x14ac:dyDescent="0.25">
      <c r="A415" s="26"/>
      <c r="B415" s="24"/>
    </row>
    <row r="416" spans="1:2" x14ac:dyDescent="0.25">
      <c r="A416" s="26"/>
      <c r="B416" s="24"/>
    </row>
    <row r="417" spans="1:2" x14ac:dyDescent="0.25">
      <c r="A417" s="26"/>
      <c r="B417" s="24"/>
    </row>
    <row r="418" spans="1:2" x14ac:dyDescent="0.25">
      <c r="A418" s="26"/>
      <c r="B418" s="24"/>
    </row>
    <row r="419" spans="1:2" x14ac:dyDescent="0.25">
      <c r="A419" s="26"/>
      <c r="B419" s="24"/>
    </row>
    <row r="420" spans="1:2" x14ac:dyDescent="0.25">
      <c r="A420" s="26"/>
      <c r="B420" s="24"/>
    </row>
    <row r="421" spans="1:2" x14ac:dyDescent="0.25">
      <c r="A421" s="26"/>
      <c r="B421" s="24"/>
    </row>
    <row r="422" spans="1:2" x14ac:dyDescent="0.25">
      <c r="A422" s="26"/>
      <c r="B422" s="24"/>
    </row>
    <row r="423" spans="1:2" x14ac:dyDescent="0.25">
      <c r="A423" s="26"/>
      <c r="B423" s="24"/>
    </row>
    <row r="424" spans="1:2" x14ac:dyDescent="0.25">
      <c r="A424" s="26"/>
      <c r="B424" s="24"/>
    </row>
    <row r="425" spans="1:2" x14ac:dyDescent="0.25">
      <c r="A425" s="26"/>
      <c r="B425" s="24"/>
    </row>
    <row r="426" spans="1:2" x14ac:dyDescent="0.25">
      <c r="A426" s="26"/>
      <c r="B426" s="24"/>
    </row>
    <row r="427" spans="1:2" x14ac:dyDescent="0.25">
      <c r="A427" s="26"/>
      <c r="B427" s="24"/>
    </row>
    <row r="428" spans="1:2" x14ac:dyDescent="0.25">
      <c r="A428" s="26"/>
      <c r="B428" s="24"/>
    </row>
    <row r="429" spans="1:2" x14ac:dyDescent="0.25">
      <c r="A429" s="26"/>
      <c r="B429" s="24"/>
    </row>
    <row r="430" spans="1:2" x14ac:dyDescent="0.25">
      <c r="A430" s="26"/>
      <c r="B430" s="24"/>
    </row>
    <row r="431" spans="1:2" x14ac:dyDescent="0.25">
      <c r="A431" s="26"/>
      <c r="B431" s="24"/>
    </row>
    <row r="432" spans="1:2" x14ac:dyDescent="0.25">
      <c r="A432" s="26"/>
      <c r="B432" s="24"/>
    </row>
    <row r="433" spans="1:2" x14ac:dyDescent="0.25">
      <c r="A433" s="26"/>
      <c r="B433" s="24"/>
    </row>
    <row r="434" spans="1:2" x14ac:dyDescent="0.25">
      <c r="A434" s="26"/>
      <c r="B434" s="24"/>
    </row>
    <row r="435" spans="1:2" x14ac:dyDescent="0.25">
      <c r="A435" s="26"/>
      <c r="B435" s="24"/>
    </row>
    <row r="436" spans="1:2" x14ac:dyDescent="0.25">
      <c r="A436" s="26"/>
      <c r="B436" s="24"/>
    </row>
    <row r="437" spans="1:2" x14ac:dyDescent="0.25">
      <c r="A437" s="26"/>
      <c r="B437" s="24"/>
    </row>
    <row r="438" spans="1:2" x14ac:dyDescent="0.25">
      <c r="A438" s="26"/>
      <c r="B438" s="24"/>
    </row>
    <row r="439" spans="1:2" x14ac:dyDescent="0.25">
      <c r="A439" s="26"/>
      <c r="B439" s="24"/>
    </row>
    <row r="440" spans="1:2" x14ac:dyDescent="0.25">
      <c r="A440" s="26"/>
      <c r="B440" s="24"/>
    </row>
    <row r="441" spans="1:2" x14ac:dyDescent="0.25">
      <c r="A441" s="26"/>
      <c r="B441" s="24"/>
    </row>
    <row r="442" spans="1:2" x14ac:dyDescent="0.25">
      <c r="A442" s="26"/>
      <c r="B442" s="24"/>
    </row>
    <row r="443" spans="1:2" x14ac:dyDescent="0.25">
      <c r="A443" s="26"/>
      <c r="B443" s="24"/>
    </row>
    <row r="444" spans="1:2" x14ac:dyDescent="0.25">
      <c r="A444" s="26"/>
      <c r="B444" s="24"/>
    </row>
    <row r="445" spans="1:2" x14ac:dyDescent="0.25">
      <c r="A445" s="26"/>
      <c r="B445" s="24"/>
    </row>
    <row r="446" spans="1:2" x14ac:dyDescent="0.25">
      <c r="A446" s="26"/>
      <c r="B446" s="24"/>
    </row>
    <row r="447" spans="1:2" x14ac:dyDescent="0.25">
      <c r="A447" s="26"/>
      <c r="B447" s="24"/>
    </row>
    <row r="448" spans="1:2" x14ac:dyDescent="0.25">
      <c r="A448" s="26"/>
      <c r="B448" s="24"/>
    </row>
    <row r="449" spans="1:2" x14ac:dyDescent="0.25">
      <c r="A449" s="26"/>
      <c r="B449" s="24"/>
    </row>
    <row r="450" spans="1:2" x14ac:dyDescent="0.25">
      <c r="A450" s="26"/>
      <c r="B450" s="24"/>
    </row>
    <row r="451" spans="1:2" x14ac:dyDescent="0.25">
      <c r="A451" s="26"/>
      <c r="B451" s="24"/>
    </row>
    <row r="452" spans="1:2" x14ac:dyDescent="0.25">
      <c r="A452" s="26"/>
      <c r="B452" s="24"/>
    </row>
    <row r="453" spans="1:2" x14ac:dyDescent="0.25">
      <c r="A453" s="26"/>
      <c r="B453" s="24"/>
    </row>
    <row r="454" spans="1:2" x14ac:dyDescent="0.25">
      <c r="A454" s="26"/>
      <c r="B454" s="24"/>
    </row>
    <row r="455" spans="1:2" x14ac:dyDescent="0.25">
      <c r="A455" s="26"/>
      <c r="B455" s="24"/>
    </row>
    <row r="456" spans="1:2" x14ac:dyDescent="0.25">
      <c r="A456" s="26"/>
      <c r="B456" s="24"/>
    </row>
    <row r="457" spans="1:2" x14ac:dyDescent="0.25">
      <c r="A457" s="26"/>
      <c r="B457" s="24"/>
    </row>
    <row r="458" spans="1:2" x14ac:dyDescent="0.25">
      <c r="A458" s="26"/>
      <c r="B458" s="24"/>
    </row>
    <row r="459" spans="1:2" x14ac:dyDescent="0.25">
      <c r="A459" s="26"/>
      <c r="B459" s="24"/>
    </row>
    <row r="460" spans="1:2" x14ac:dyDescent="0.25">
      <c r="A460" s="26"/>
      <c r="B460" s="24"/>
    </row>
    <row r="461" spans="1:2" x14ac:dyDescent="0.25">
      <c r="A461" s="26"/>
      <c r="B461" s="24"/>
    </row>
    <row r="462" spans="1:2" x14ac:dyDescent="0.25">
      <c r="A462" s="26"/>
      <c r="B462" s="24"/>
    </row>
    <row r="463" spans="1:2" x14ac:dyDescent="0.25">
      <c r="A463" s="26"/>
      <c r="B463" s="24"/>
    </row>
    <row r="464" spans="1:2" x14ac:dyDescent="0.25">
      <c r="A464" s="26"/>
      <c r="B464" s="24"/>
    </row>
    <row r="465" spans="1:2" x14ac:dyDescent="0.25">
      <c r="A465" s="26"/>
      <c r="B465" s="24"/>
    </row>
    <row r="466" spans="1:2" x14ac:dyDescent="0.25">
      <c r="A466" s="26"/>
      <c r="B466" s="24"/>
    </row>
    <row r="467" spans="1:2" x14ac:dyDescent="0.25">
      <c r="A467" s="26"/>
      <c r="B467" s="24"/>
    </row>
    <row r="468" spans="1:2" x14ac:dyDescent="0.25">
      <c r="A468" s="26"/>
      <c r="B468" s="24"/>
    </row>
    <row r="469" spans="1:2" x14ac:dyDescent="0.25">
      <c r="A469" s="26"/>
      <c r="B469" s="24"/>
    </row>
    <row r="470" spans="1:2" x14ac:dyDescent="0.25">
      <c r="A470" s="26"/>
      <c r="B470" s="24"/>
    </row>
    <row r="471" spans="1:2" x14ac:dyDescent="0.25">
      <c r="A471" s="26"/>
      <c r="B471" s="24"/>
    </row>
    <row r="472" spans="1:2" x14ac:dyDescent="0.25">
      <c r="A472" s="26"/>
      <c r="B472" s="24"/>
    </row>
    <row r="473" spans="1:2" x14ac:dyDescent="0.25">
      <c r="A473" s="26"/>
      <c r="B473" s="24"/>
    </row>
    <row r="474" spans="1:2" x14ac:dyDescent="0.25">
      <c r="A474" s="26"/>
      <c r="B474" s="24"/>
    </row>
    <row r="475" spans="1:2" x14ac:dyDescent="0.25">
      <c r="A475" s="26"/>
      <c r="B475" s="24"/>
    </row>
    <row r="476" spans="1:2" x14ac:dyDescent="0.25">
      <c r="A476" s="26"/>
      <c r="B476" s="24"/>
    </row>
    <row r="477" spans="1:2" x14ac:dyDescent="0.25">
      <c r="A477" s="26"/>
      <c r="B477" s="24"/>
    </row>
    <row r="478" spans="1:2" x14ac:dyDescent="0.25">
      <c r="A478" s="26"/>
      <c r="B478" s="24"/>
    </row>
    <row r="479" spans="1:2" x14ac:dyDescent="0.25">
      <c r="A479" s="26"/>
      <c r="B479" s="24"/>
    </row>
    <row r="480" spans="1:2" x14ac:dyDescent="0.25">
      <c r="A480" s="26"/>
      <c r="B480" s="24"/>
    </row>
    <row r="481" spans="1:2" x14ac:dyDescent="0.25">
      <c r="A481" s="26"/>
      <c r="B481" s="24"/>
    </row>
    <row r="482" spans="1:2" x14ac:dyDescent="0.25">
      <c r="A482" s="26"/>
      <c r="B482" s="24"/>
    </row>
    <row r="483" spans="1:2" x14ac:dyDescent="0.25">
      <c r="A483" s="26"/>
      <c r="B483" s="24"/>
    </row>
    <row r="484" spans="1:2" x14ac:dyDescent="0.25">
      <c r="A484" s="26"/>
      <c r="B484" s="24"/>
    </row>
    <row r="485" spans="1:2" x14ac:dyDescent="0.25">
      <c r="A485" s="26"/>
      <c r="B485" s="24"/>
    </row>
    <row r="486" spans="1:2" x14ac:dyDescent="0.25">
      <c r="A486" s="26"/>
      <c r="B486" s="24"/>
    </row>
    <row r="487" spans="1:2" x14ac:dyDescent="0.25">
      <c r="A487" s="26"/>
      <c r="B487" s="24"/>
    </row>
    <row r="488" spans="1:2" x14ac:dyDescent="0.25">
      <c r="A488" s="26"/>
      <c r="B488" s="24"/>
    </row>
    <row r="489" spans="1:2" x14ac:dyDescent="0.25">
      <c r="A489" s="26"/>
      <c r="B489" s="24"/>
    </row>
    <row r="490" spans="1:2" x14ac:dyDescent="0.25">
      <c r="A490" s="26"/>
      <c r="B490" s="24"/>
    </row>
    <row r="491" spans="1:2" x14ac:dyDescent="0.25">
      <c r="A491" s="26"/>
      <c r="B491" s="24"/>
    </row>
    <row r="492" spans="1:2" x14ac:dyDescent="0.25">
      <c r="A492" s="26"/>
      <c r="B492" s="24"/>
    </row>
    <row r="493" spans="1:2" x14ac:dyDescent="0.25">
      <c r="A493" s="26"/>
      <c r="B493" s="24"/>
    </row>
    <row r="494" spans="1:2" x14ac:dyDescent="0.25">
      <c r="A494" s="26"/>
      <c r="B494" s="24"/>
    </row>
    <row r="495" spans="1:2" x14ac:dyDescent="0.25">
      <c r="A495" s="26"/>
      <c r="B495" s="24"/>
    </row>
    <row r="496" spans="1:2" x14ac:dyDescent="0.25">
      <c r="A496" s="26"/>
      <c r="B496" s="24"/>
    </row>
    <row r="497" spans="1:2" x14ac:dyDescent="0.25">
      <c r="A497" s="26"/>
      <c r="B497" s="24"/>
    </row>
    <row r="498" spans="1:2" x14ac:dyDescent="0.25">
      <c r="A498" s="26"/>
      <c r="B498" s="24"/>
    </row>
    <row r="499" spans="1:2" x14ac:dyDescent="0.25">
      <c r="A499" s="26"/>
      <c r="B499" s="24"/>
    </row>
    <row r="500" spans="1:2" x14ac:dyDescent="0.25">
      <c r="A500" s="26"/>
      <c r="B500" s="24"/>
    </row>
    <row r="501" spans="1:2" x14ac:dyDescent="0.25">
      <c r="A501" s="26"/>
      <c r="B501" s="24"/>
    </row>
    <row r="502" spans="1:2" x14ac:dyDescent="0.25">
      <c r="A502" s="26"/>
      <c r="B502" s="24"/>
    </row>
    <row r="503" spans="1:2" x14ac:dyDescent="0.25">
      <c r="A503" s="26"/>
      <c r="B503" s="24"/>
    </row>
    <row r="504" spans="1:2" x14ac:dyDescent="0.25">
      <c r="A504" s="26"/>
      <c r="B504" s="24"/>
    </row>
    <row r="505" spans="1:2" x14ac:dyDescent="0.25">
      <c r="A505" s="26"/>
      <c r="B505" s="24"/>
    </row>
    <row r="506" spans="1:2" x14ac:dyDescent="0.25">
      <c r="A506" s="26"/>
      <c r="B506" s="24"/>
    </row>
    <row r="507" spans="1:2" x14ac:dyDescent="0.25">
      <c r="A507" s="26"/>
      <c r="B507" s="24"/>
    </row>
    <row r="508" spans="1:2" x14ac:dyDescent="0.25">
      <c r="A508" s="26"/>
      <c r="B508" s="24"/>
    </row>
    <row r="509" spans="1:2" x14ac:dyDescent="0.25">
      <c r="A509" s="26"/>
      <c r="B509" s="24"/>
    </row>
    <row r="510" spans="1:2" x14ac:dyDescent="0.25">
      <c r="A510" s="26"/>
      <c r="B510" s="24"/>
    </row>
    <row r="511" spans="1:2" x14ac:dyDescent="0.25">
      <c r="A511" s="26"/>
      <c r="B511" s="24"/>
    </row>
    <row r="512" spans="1:2" x14ac:dyDescent="0.25">
      <c r="A512" s="26"/>
      <c r="B512" s="24"/>
    </row>
    <row r="513" spans="1:2" x14ac:dyDescent="0.25">
      <c r="A513" s="26"/>
      <c r="B513" s="24"/>
    </row>
    <row r="514" spans="1:2" x14ac:dyDescent="0.25">
      <c r="A514" s="26"/>
      <c r="B514" s="24"/>
    </row>
    <row r="515" spans="1:2" x14ac:dyDescent="0.25">
      <c r="A515" s="26"/>
      <c r="B515" s="24"/>
    </row>
    <row r="516" spans="1:2" x14ac:dyDescent="0.25">
      <c r="A516" s="26"/>
      <c r="B516" s="24"/>
    </row>
    <row r="517" spans="1:2" x14ac:dyDescent="0.25">
      <c r="A517" s="26"/>
      <c r="B517" s="24"/>
    </row>
    <row r="518" spans="1:2" x14ac:dyDescent="0.25">
      <c r="A518" s="26"/>
      <c r="B518" s="24"/>
    </row>
    <row r="519" spans="1:2" x14ac:dyDescent="0.25">
      <c r="A519" s="26"/>
      <c r="B519" s="24"/>
    </row>
    <row r="520" spans="1:2" x14ac:dyDescent="0.25">
      <c r="A520" s="26"/>
      <c r="B520" s="24"/>
    </row>
    <row r="521" spans="1:2" x14ac:dyDescent="0.25">
      <c r="A521" s="26"/>
      <c r="B521" s="24"/>
    </row>
    <row r="522" spans="1:2" x14ac:dyDescent="0.25">
      <c r="A522" s="26"/>
      <c r="B522" s="24"/>
    </row>
    <row r="523" spans="1:2" x14ac:dyDescent="0.25">
      <c r="A523" s="26"/>
      <c r="B523" s="24"/>
    </row>
    <row r="524" spans="1:2" x14ac:dyDescent="0.25">
      <c r="A524" s="26"/>
      <c r="B524" s="24"/>
    </row>
    <row r="525" spans="1:2" x14ac:dyDescent="0.25">
      <c r="A525" s="26"/>
      <c r="B525" s="24"/>
    </row>
    <row r="526" spans="1:2" x14ac:dyDescent="0.25">
      <c r="A526" s="26"/>
      <c r="B526" s="24"/>
    </row>
    <row r="527" spans="1:2" x14ac:dyDescent="0.25">
      <c r="A527" s="26"/>
      <c r="B527" s="24"/>
    </row>
    <row r="528" spans="1:2" x14ac:dyDescent="0.25">
      <c r="A528" s="26"/>
      <c r="B528" s="24"/>
    </row>
    <row r="529" spans="1:2" x14ac:dyDescent="0.25">
      <c r="A529" s="26"/>
      <c r="B529" s="24"/>
    </row>
    <row r="530" spans="1:2" x14ac:dyDescent="0.25">
      <c r="A530" s="26"/>
      <c r="B530" s="24"/>
    </row>
    <row r="531" spans="1:2" x14ac:dyDescent="0.25">
      <c r="A531" s="26"/>
      <c r="B531" s="24"/>
    </row>
    <row r="532" spans="1:2" x14ac:dyDescent="0.25">
      <c r="A532" s="26"/>
      <c r="B532" s="24"/>
    </row>
    <row r="533" spans="1:2" x14ac:dyDescent="0.25">
      <c r="A533" s="26"/>
      <c r="B533" s="24"/>
    </row>
    <row r="534" spans="1:2" x14ac:dyDescent="0.25">
      <c r="A534" s="26"/>
      <c r="B534" s="24"/>
    </row>
    <row r="535" spans="1:2" x14ac:dyDescent="0.25">
      <c r="A535" s="26"/>
      <c r="B535" s="24"/>
    </row>
    <row r="536" spans="1:2" x14ac:dyDescent="0.25">
      <c r="A536" s="26"/>
      <c r="B536" s="24"/>
    </row>
    <row r="537" spans="1:2" x14ac:dyDescent="0.25">
      <c r="A537" s="26"/>
      <c r="B537" s="24"/>
    </row>
    <row r="538" spans="1:2" x14ac:dyDescent="0.25">
      <c r="A538" s="26"/>
      <c r="B538" s="24"/>
    </row>
    <row r="539" spans="1:2" x14ac:dyDescent="0.25">
      <c r="A539" s="26"/>
      <c r="B539" s="24"/>
    </row>
    <row r="540" spans="1:2" x14ac:dyDescent="0.25">
      <c r="A540" s="26"/>
      <c r="B540" s="24"/>
    </row>
    <row r="541" spans="1:2" x14ac:dyDescent="0.25">
      <c r="A541" s="26"/>
      <c r="B541" s="24"/>
    </row>
    <row r="542" spans="1:2" x14ac:dyDescent="0.25">
      <c r="A542" s="26"/>
      <c r="B542" s="24"/>
    </row>
    <row r="543" spans="1:2" x14ac:dyDescent="0.25">
      <c r="A543" s="26"/>
      <c r="B543" s="24"/>
    </row>
    <row r="544" spans="1:2" x14ac:dyDescent="0.25">
      <c r="A544" s="26"/>
      <c r="B544" s="24"/>
    </row>
    <row r="545" spans="1:2" x14ac:dyDescent="0.25">
      <c r="A545" s="26"/>
      <c r="B545" s="24"/>
    </row>
    <row r="546" spans="1:2" x14ac:dyDescent="0.25">
      <c r="A546" s="26"/>
      <c r="B546" s="24"/>
    </row>
    <row r="547" spans="1:2" x14ac:dyDescent="0.25">
      <c r="A547" s="26"/>
      <c r="B547" s="24"/>
    </row>
    <row r="548" spans="1:2" x14ac:dyDescent="0.25">
      <c r="A548" s="26"/>
      <c r="B548" s="24"/>
    </row>
    <row r="549" spans="1:2" x14ac:dyDescent="0.25">
      <c r="A549" s="26"/>
      <c r="B549" s="24"/>
    </row>
    <row r="550" spans="1:2" x14ac:dyDescent="0.25">
      <c r="A550" s="26"/>
      <c r="B550" s="24"/>
    </row>
    <row r="551" spans="1:2" x14ac:dyDescent="0.25">
      <c r="A551" s="26"/>
      <c r="B551" s="24"/>
    </row>
    <row r="552" spans="1:2" x14ac:dyDescent="0.25">
      <c r="A552" s="26"/>
      <c r="B552" s="24"/>
    </row>
    <row r="553" spans="1:2" x14ac:dyDescent="0.25">
      <c r="A553" s="26"/>
      <c r="B553" s="24"/>
    </row>
    <row r="554" spans="1:2" x14ac:dyDescent="0.25">
      <c r="A554" s="26"/>
      <c r="B554" s="24"/>
    </row>
    <row r="555" spans="1:2" x14ac:dyDescent="0.25">
      <c r="A555" s="26"/>
      <c r="B555" s="24"/>
    </row>
    <row r="556" spans="1:2" x14ac:dyDescent="0.25">
      <c r="A556" s="26"/>
      <c r="B556" s="24"/>
    </row>
    <row r="557" spans="1:2" x14ac:dyDescent="0.25">
      <c r="A557" s="26"/>
      <c r="B557" s="24"/>
    </row>
    <row r="558" spans="1:2" x14ac:dyDescent="0.25">
      <c r="A558" s="26"/>
      <c r="B558" s="24"/>
    </row>
    <row r="559" spans="1:2" x14ac:dyDescent="0.25">
      <c r="A559" s="26"/>
      <c r="B559" s="24"/>
    </row>
    <row r="560" spans="1:2" x14ac:dyDescent="0.25">
      <c r="A560" s="26"/>
      <c r="B560" s="24"/>
    </row>
    <row r="561" spans="1:2" x14ac:dyDescent="0.25">
      <c r="A561" s="26"/>
      <c r="B561" s="24"/>
    </row>
    <row r="562" spans="1:2" x14ac:dyDescent="0.25">
      <c r="A562" s="26"/>
      <c r="B562" s="24"/>
    </row>
    <row r="563" spans="1:2" x14ac:dyDescent="0.25">
      <c r="A563" s="26"/>
      <c r="B563" s="24"/>
    </row>
    <row r="564" spans="1:2" x14ac:dyDescent="0.25">
      <c r="A564" s="26"/>
      <c r="B564" s="24"/>
    </row>
    <row r="565" spans="1:2" x14ac:dyDescent="0.25">
      <c r="A565" s="26"/>
      <c r="B565" s="24"/>
    </row>
    <row r="566" spans="1:2" x14ac:dyDescent="0.25">
      <c r="A566" s="26"/>
      <c r="B566" s="24"/>
    </row>
    <row r="567" spans="1:2" x14ac:dyDescent="0.25">
      <c r="A567" s="26"/>
      <c r="B567" s="24"/>
    </row>
    <row r="568" spans="1:2" x14ac:dyDescent="0.25">
      <c r="A568" s="26"/>
      <c r="B568" s="24"/>
    </row>
    <row r="569" spans="1:2" x14ac:dyDescent="0.25">
      <c r="A569" s="26"/>
      <c r="B569" s="24"/>
    </row>
    <row r="570" spans="1:2" x14ac:dyDescent="0.25">
      <c r="A570" s="26"/>
      <c r="B570" s="24"/>
    </row>
    <row r="571" spans="1:2" x14ac:dyDescent="0.25">
      <c r="A571" s="26"/>
      <c r="B571" s="24"/>
    </row>
    <row r="572" spans="1:2" x14ac:dyDescent="0.25">
      <c r="A572" s="26"/>
      <c r="B572" s="24"/>
    </row>
    <row r="573" spans="1:2" x14ac:dyDescent="0.25">
      <c r="A573" s="26"/>
      <c r="B573" s="24"/>
    </row>
    <row r="574" spans="1:2" x14ac:dyDescent="0.25">
      <c r="A574" s="26"/>
      <c r="B574" s="24"/>
    </row>
    <row r="575" spans="1:2" x14ac:dyDescent="0.25">
      <c r="A575" s="26"/>
      <c r="B575" s="24"/>
    </row>
    <row r="576" spans="1:2" x14ac:dyDescent="0.25">
      <c r="A576" s="26"/>
      <c r="B576" s="24"/>
    </row>
    <row r="577" spans="1:2" x14ac:dyDescent="0.25">
      <c r="A577" s="26"/>
      <c r="B577" s="24"/>
    </row>
    <row r="578" spans="1:2" x14ac:dyDescent="0.25">
      <c r="A578" s="26"/>
      <c r="B578" s="24"/>
    </row>
    <row r="579" spans="1:2" x14ac:dyDescent="0.25">
      <c r="A579" s="26"/>
      <c r="B579" s="24"/>
    </row>
    <row r="580" spans="1:2" x14ac:dyDescent="0.25">
      <c r="A580" s="26"/>
      <c r="B580" s="24"/>
    </row>
    <row r="581" spans="1:2" x14ac:dyDescent="0.25">
      <c r="A581" s="26"/>
      <c r="B581" s="24"/>
    </row>
    <row r="582" spans="1:2" x14ac:dyDescent="0.25">
      <c r="A582" s="26"/>
      <c r="B582" s="24"/>
    </row>
    <row r="583" spans="1:2" x14ac:dyDescent="0.25">
      <c r="A583" s="26"/>
      <c r="B583" s="24"/>
    </row>
    <row r="584" spans="1:2" x14ac:dyDescent="0.25">
      <c r="A584" s="26"/>
      <c r="B584" s="24"/>
    </row>
    <row r="585" spans="1:2" x14ac:dyDescent="0.25">
      <c r="A585" s="26"/>
      <c r="B585" s="24"/>
    </row>
    <row r="586" spans="1:2" x14ac:dyDescent="0.25">
      <c r="A586" s="26"/>
      <c r="B586" s="24"/>
    </row>
    <row r="587" spans="1:2" x14ac:dyDescent="0.25">
      <c r="A587" s="26"/>
      <c r="B587" s="24"/>
    </row>
    <row r="588" spans="1:2" x14ac:dyDescent="0.25">
      <c r="A588" s="26"/>
      <c r="B588" s="24"/>
    </row>
    <row r="589" spans="1:2" x14ac:dyDescent="0.25">
      <c r="A589" s="26"/>
      <c r="B589" s="24"/>
    </row>
    <row r="590" spans="1:2" x14ac:dyDescent="0.25">
      <c r="A590" s="26"/>
      <c r="B590" s="24"/>
    </row>
    <row r="591" spans="1:2" x14ac:dyDescent="0.25">
      <c r="A591" s="26"/>
      <c r="B591" s="24"/>
    </row>
    <row r="592" spans="1:2" x14ac:dyDescent="0.25">
      <c r="A592" s="26"/>
      <c r="B592" s="24"/>
    </row>
    <row r="593" spans="1:2" x14ac:dyDescent="0.25">
      <c r="A593" s="26"/>
      <c r="B593" s="24"/>
    </row>
    <row r="594" spans="1:2" x14ac:dyDescent="0.25">
      <c r="A594" s="26"/>
      <c r="B594" s="24"/>
    </row>
    <row r="595" spans="1:2" x14ac:dyDescent="0.25">
      <c r="A595" s="26"/>
      <c r="B595" s="24"/>
    </row>
    <row r="596" spans="1:2" x14ac:dyDescent="0.25">
      <c r="A596" s="26"/>
      <c r="B596" s="24"/>
    </row>
    <row r="597" spans="1:2" x14ac:dyDescent="0.25">
      <c r="A597" s="26"/>
      <c r="B597" s="24"/>
    </row>
    <row r="598" spans="1:2" x14ac:dyDescent="0.25">
      <c r="A598" s="26"/>
      <c r="B598" s="24"/>
    </row>
    <row r="599" spans="1:2" x14ac:dyDescent="0.25">
      <c r="A599" s="26"/>
      <c r="B599" s="24"/>
    </row>
    <row r="600" spans="1:2" x14ac:dyDescent="0.25">
      <c r="A600" s="26"/>
      <c r="B600" s="24"/>
    </row>
    <row r="601" spans="1:2" x14ac:dyDescent="0.25">
      <c r="A601" s="26"/>
      <c r="B601" s="24"/>
    </row>
    <row r="602" spans="1:2" x14ac:dyDescent="0.25">
      <c r="A602" s="26"/>
      <c r="B602" s="24"/>
    </row>
    <row r="603" spans="1:2" x14ac:dyDescent="0.25">
      <c r="A603" s="26"/>
      <c r="B603" s="24"/>
    </row>
    <row r="604" spans="1:2" x14ac:dyDescent="0.25">
      <c r="A604" s="26"/>
      <c r="B604" s="24"/>
    </row>
    <row r="605" spans="1:2" x14ac:dyDescent="0.25">
      <c r="A605" s="26"/>
      <c r="B605" s="24"/>
    </row>
    <row r="606" spans="1:2" x14ac:dyDescent="0.25">
      <c r="A606" s="26"/>
      <c r="B606" s="24"/>
    </row>
    <row r="607" spans="1:2" x14ac:dyDescent="0.25">
      <c r="A607" s="26"/>
      <c r="B607" s="24"/>
    </row>
    <row r="608" spans="1:2" x14ac:dyDescent="0.25">
      <c r="A608" s="26"/>
      <c r="B608" s="24"/>
    </row>
    <row r="609" spans="1:2" x14ac:dyDescent="0.25">
      <c r="A609" s="26"/>
      <c r="B609" s="24"/>
    </row>
    <row r="610" spans="1:2" x14ac:dyDescent="0.25">
      <c r="A610" s="26"/>
      <c r="B610" s="24"/>
    </row>
    <row r="611" spans="1:2" x14ac:dyDescent="0.25">
      <c r="A611" s="26"/>
      <c r="B611" s="24"/>
    </row>
    <row r="612" spans="1:2" x14ac:dyDescent="0.25">
      <c r="A612" s="26"/>
      <c r="B612" s="24"/>
    </row>
    <row r="613" spans="1:2" x14ac:dyDescent="0.25">
      <c r="A613" s="26"/>
      <c r="B613" s="24"/>
    </row>
    <row r="614" spans="1:2" x14ac:dyDescent="0.25">
      <c r="A614" s="26"/>
      <c r="B614" s="24"/>
    </row>
    <row r="615" spans="1:2" x14ac:dyDescent="0.25">
      <c r="A615" s="26"/>
      <c r="B615" s="24"/>
    </row>
    <row r="616" spans="1:2" x14ac:dyDescent="0.25">
      <c r="A616" s="26"/>
      <c r="B616" s="24"/>
    </row>
    <row r="617" spans="1:2" x14ac:dyDescent="0.25">
      <c r="A617" s="26"/>
      <c r="B617" s="24"/>
    </row>
    <row r="618" spans="1:2" x14ac:dyDescent="0.25">
      <c r="A618" s="26"/>
      <c r="B618" s="24"/>
    </row>
    <row r="619" spans="1:2" x14ac:dyDescent="0.25">
      <c r="A619" s="26"/>
      <c r="B619" s="24"/>
    </row>
    <row r="620" spans="1:2" x14ac:dyDescent="0.25">
      <c r="A620" s="26"/>
      <c r="B620" s="24"/>
    </row>
    <row r="621" spans="1:2" x14ac:dyDescent="0.25">
      <c r="A621" s="26"/>
      <c r="B621" s="24"/>
    </row>
    <row r="622" spans="1:2" x14ac:dyDescent="0.25">
      <c r="A622" s="26"/>
      <c r="B622" s="24"/>
    </row>
    <row r="623" spans="1:2" x14ac:dyDescent="0.25">
      <c r="A623" s="26"/>
      <c r="B623" s="24"/>
    </row>
    <row r="624" spans="1:2" x14ac:dyDescent="0.25">
      <c r="A624" s="26"/>
      <c r="B624" s="24"/>
    </row>
    <row r="625" spans="1:2" x14ac:dyDescent="0.25">
      <c r="A625" s="26"/>
      <c r="B625" s="24"/>
    </row>
    <row r="626" spans="1:2" x14ac:dyDescent="0.25">
      <c r="A626" s="26"/>
      <c r="B626" s="24"/>
    </row>
    <row r="627" spans="1:2" x14ac:dyDescent="0.25">
      <c r="A627" s="26"/>
      <c r="B627" s="24"/>
    </row>
    <row r="628" spans="1:2" x14ac:dyDescent="0.25">
      <c r="A628" s="26"/>
      <c r="B628" s="24"/>
    </row>
    <row r="629" spans="1:2" x14ac:dyDescent="0.25">
      <c r="A629" s="26"/>
      <c r="B629" s="24"/>
    </row>
    <row r="630" spans="1:2" x14ac:dyDescent="0.25">
      <c r="A630" s="26"/>
      <c r="B630" s="24"/>
    </row>
    <row r="631" spans="1:2" x14ac:dyDescent="0.25">
      <c r="A631" s="26"/>
      <c r="B631" s="24"/>
    </row>
    <row r="632" spans="1:2" x14ac:dyDescent="0.25">
      <c r="A632" s="26"/>
      <c r="B632" s="24"/>
    </row>
    <row r="633" spans="1:2" x14ac:dyDescent="0.25">
      <c r="A633" s="26"/>
      <c r="B633" s="24"/>
    </row>
    <row r="634" spans="1:2" x14ac:dyDescent="0.25">
      <c r="A634" s="26"/>
      <c r="B634" s="24"/>
    </row>
    <row r="635" spans="1:2" x14ac:dyDescent="0.25">
      <c r="A635" s="26"/>
      <c r="B635" s="24"/>
    </row>
    <row r="636" spans="1:2" x14ac:dyDescent="0.25">
      <c r="A636" s="26"/>
      <c r="B636" s="24"/>
    </row>
    <row r="637" spans="1:2" x14ac:dyDescent="0.25">
      <c r="A637" s="26"/>
      <c r="B637" s="24"/>
    </row>
    <row r="638" spans="1:2" x14ac:dyDescent="0.25">
      <c r="A638" s="26"/>
      <c r="B638" s="24"/>
    </row>
    <row r="639" spans="1:2" x14ac:dyDescent="0.25">
      <c r="A639" s="26"/>
      <c r="B639" s="24"/>
    </row>
    <row r="640" spans="1:2" x14ac:dyDescent="0.25">
      <c r="A640" s="26"/>
      <c r="B640" s="24"/>
    </row>
    <row r="641" spans="1:2" x14ac:dyDescent="0.25">
      <c r="A641" s="26"/>
      <c r="B641" s="24"/>
    </row>
    <row r="642" spans="1:2" x14ac:dyDescent="0.25">
      <c r="A642" s="26"/>
      <c r="B642" s="24"/>
    </row>
    <row r="643" spans="1:2" x14ac:dyDescent="0.25">
      <c r="A643" s="26"/>
      <c r="B643" s="24"/>
    </row>
    <row r="644" spans="1:2" x14ac:dyDescent="0.25">
      <c r="A644" s="26"/>
      <c r="B644" s="24"/>
    </row>
    <row r="645" spans="1:2" x14ac:dyDescent="0.25">
      <c r="A645" s="26"/>
      <c r="B645" s="24"/>
    </row>
    <row r="646" spans="1:2" x14ac:dyDescent="0.25">
      <c r="A646" s="26"/>
      <c r="B646" s="24"/>
    </row>
    <row r="647" spans="1:2" x14ac:dyDescent="0.25">
      <c r="A647" s="26"/>
      <c r="B647" s="24"/>
    </row>
    <row r="648" spans="1:2" x14ac:dyDescent="0.25">
      <c r="A648" s="26"/>
      <c r="B648" s="24"/>
    </row>
    <row r="649" spans="1:2" x14ac:dyDescent="0.25">
      <c r="A649" s="26"/>
      <c r="B649" s="24"/>
    </row>
    <row r="650" spans="1:2" x14ac:dyDescent="0.25">
      <c r="A650" s="26"/>
      <c r="B650" s="24"/>
    </row>
    <row r="651" spans="1:2" x14ac:dyDescent="0.25">
      <c r="A651" s="26"/>
      <c r="B651" s="24"/>
    </row>
    <row r="652" spans="1:2" x14ac:dyDescent="0.25">
      <c r="A652" s="26"/>
      <c r="B652" s="24"/>
    </row>
    <row r="653" spans="1:2" x14ac:dyDescent="0.25">
      <c r="A653" s="26"/>
      <c r="B653" s="24"/>
    </row>
    <row r="654" spans="1:2" x14ac:dyDescent="0.25">
      <c r="A654" s="26"/>
      <c r="B654" s="24"/>
    </row>
    <row r="655" spans="1:2" x14ac:dyDescent="0.25">
      <c r="A655" s="26"/>
      <c r="B655" s="24"/>
    </row>
    <row r="656" spans="1:2" x14ac:dyDescent="0.25">
      <c r="A656" s="26"/>
      <c r="B656" s="24"/>
    </row>
    <row r="657" spans="1:2" x14ac:dyDescent="0.25">
      <c r="A657" s="26"/>
      <c r="B657" s="24"/>
    </row>
    <row r="658" spans="1:2" x14ac:dyDescent="0.25">
      <c r="A658" s="26"/>
      <c r="B658" s="24"/>
    </row>
    <row r="659" spans="1:2" x14ac:dyDescent="0.25">
      <c r="A659" s="26"/>
      <c r="B659" s="24"/>
    </row>
    <row r="660" spans="1:2" x14ac:dyDescent="0.25">
      <c r="A660" s="26"/>
      <c r="B660" s="24"/>
    </row>
    <row r="661" spans="1:2" x14ac:dyDescent="0.25">
      <c r="A661" s="26"/>
      <c r="B661" s="24"/>
    </row>
    <row r="662" spans="1:2" x14ac:dyDescent="0.25">
      <c r="A662" s="26"/>
      <c r="B662" s="24"/>
    </row>
    <row r="663" spans="1:2" x14ac:dyDescent="0.25">
      <c r="A663" s="26"/>
      <c r="B663" s="24"/>
    </row>
    <row r="664" spans="1:2" x14ac:dyDescent="0.25">
      <c r="A664" s="26"/>
      <c r="B664" s="24"/>
    </row>
    <row r="665" spans="1:2" x14ac:dyDescent="0.25">
      <c r="A665" s="26"/>
      <c r="B665" s="24"/>
    </row>
    <row r="666" spans="1:2" x14ac:dyDescent="0.25">
      <c r="A666" s="26"/>
      <c r="B666" s="24"/>
    </row>
    <row r="667" spans="1:2" x14ac:dyDescent="0.25">
      <c r="A667" s="26"/>
      <c r="B667" s="24"/>
    </row>
    <row r="668" spans="1:2" x14ac:dyDescent="0.25">
      <c r="A668" s="26"/>
      <c r="B668" s="24"/>
    </row>
    <row r="669" spans="1:2" x14ac:dyDescent="0.25">
      <c r="A669" s="26"/>
      <c r="B669" s="24"/>
    </row>
    <row r="670" spans="1:2" x14ac:dyDescent="0.25">
      <c r="A670" s="26"/>
      <c r="B670" s="24"/>
    </row>
    <row r="671" spans="1:2" x14ac:dyDescent="0.25">
      <c r="A671" s="26"/>
      <c r="B671" s="24"/>
    </row>
    <row r="672" spans="1:2" x14ac:dyDescent="0.25">
      <c r="A672" s="26"/>
      <c r="B672" s="24"/>
    </row>
    <row r="673" spans="1:2" x14ac:dyDescent="0.25">
      <c r="A673" s="26"/>
      <c r="B673" s="24"/>
    </row>
    <row r="674" spans="1:2" x14ac:dyDescent="0.25">
      <c r="A674" s="26"/>
      <c r="B674" s="24"/>
    </row>
    <row r="675" spans="1:2" x14ac:dyDescent="0.25">
      <c r="A675" s="26"/>
      <c r="B675" s="24"/>
    </row>
    <row r="676" spans="1:2" x14ac:dyDescent="0.25">
      <c r="A676" s="26"/>
      <c r="B676" s="24"/>
    </row>
    <row r="677" spans="1:2" x14ac:dyDescent="0.25">
      <c r="A677" s="26"/>
      <c r="B677" s="24"/>
    </row>
    <row r="678" spans="1:2" x14ac:dyDescent="0.25">
      <c r="A678" s="26"/>
      <c r="B678" s="24"/>
    </row>
    <row r="679" spans="1:2" x14ac:dyDescent="0.25">
      <c r="A679" s="26"/>
      <c r="B679" s="24"/>
    </row>
    <row r="680" spans="1:2" x14ac:dyDescent="0.25">
      <c r="A680" s="26"/>
      <c r="B680" s="24"/>
    </row>
    <row r="681" spans="1:2" x14ac:dyDescent="0.25">
      <c r="A681" s="26"/>
      <c r="B681" s="24"/>
    </row>
    <row r="682" spans="1:2" x14ac:dyDescent="0.25">
      <c r="A682" s="26"/>
      <c r="B682" s="24"/>
    </row>
    <row r="683" spans="1:2" x14ac:dyDescent="0.25">
      <c r="A683" s="26"/>
      <c r="B683" s="24"/>
    </row>
    <row r="684" spans="1:2" x14ac:dyDescent="0.25">
      <c r="A684" s="26"/>
      <c r="B684" s="24"/>
    </row>
    <row r="685" spans="1:2" x14ac:dyDescent="0.25">
      <c r="A685" s="26"/>
      <c r="B685" s="24"/>
    </row>
    <row r="686" spans="1:2" x14ac:dyDescent="0.25">
      <c r="A686" s="26"/>
      <c r="B686" s="24"/>
    </row>
    <row r="687" spans="1:2" x14ac:dyDescent="0.25">
      <c r="A687" s="26"/>
      <c r="B687" s="24"/>
    </row>
    <row r="688" spans="1:2" x14ac:dyDescent="0.25">
      <c r="A688" s="26"/>
      <c r="B688" s="24"/>
    </row>
    <row r="689" spans="1:2" x14ac:dyDescent="0.25">
      <c r="A689" s="26"/>
      <c r="B689" s="24"/>
    </row>
    <row r="690" spans="1:2" x14ac:dyDescent="0.25">
      <c r="A690" s="26"/>
      <c r="B690" s="24"/>
    </row>
    <row r="691" spans="1:2" x14ac:dyDescent="0.25">
      <c r="A691" s="26"/>
      <c r="B691" s="24"/>
    </row>
    <row r="692" spans="1:2" x14ac:dyDescent="0.25">
      <c r="A692" s="26"/>
      <c r="B692" s="24"/>
    </row>
    <row r="693" spans="1:2" x14ac:dyDescent="0.25">
      <c r="A693" s="26"/>
      <c r="B693" s="24"/>
    </row>
    <row r="694" spans="1:2" x14ac:dyDescent="0.25">
      <c r="A694" s="26"/>
      <c r="B694" s="24"/>
    </row>
    <row r="695" spans="1:2" x14ac:dyDescent="0.25">
      <c r="A695" s="26"/>
      <c r="B695" s="24"/>
    </row>
    <row r="696" spans="1:2" x14ac:dyDescent="0.25">
      <c r="A696" s="26"/>
      <c r="B696" s="24"/>
    </row>
    <row r="697" spans="1:2" x14ac:dyDescent="0.25">
      <c r="A697" s="26"/>
      <c r="B697" s="24"/>
    </row>
    <row r="698" spans="1:2" x14ac:dyDescent="0.25">
      <c r="A698" s="26"/>
      <c r="B698" s="24"/>
    </row>
    <row r="699" spans="1:2" x14ac:dyDescent="0.25">
      <c r="A699" s="26"/>
      <c r="B699" s="24"/>
    </row>
    <row r="700" spans="1:2" x14ac:dyDescent="0.25">
      <c r="A700" s="26"/>
      <c r="B700" s="24"/>
    </row>
    <row r="701" spans="1:2" x14ac:dyDescent="0.25">
      <c r="A701" s="26"/>
      <c r="B701" s="24"/>
    </row>
    <row r="702" spans="1:2" x14ac:dyDescent="0.25">
      <c r="A702" s="26"/>
      <c r="B702" s="24"/>
    </row>
    <row r="703" spans="1:2" x14ac:dyDescent="0.25">
      <c r="A703" s="26"/>
      <c r="B703" s="24"/>
    </row>
    <row r="704" spans="1:2" x14ac:dyDescent="0.25">
      <c r="A704" s="26"/>
      <c r="B704" s="24"/>
    </row>
    <row r="705" spans="1:2" x14ac:dyDescent="0.25">
      <c r="A705" s="26"/>
      <c r="B705" s="24"/>
    </row>
    <row r="706" spans="1:2" x14ac:dyDescent="0.25">
      <c r="A706" s="26"/>
      <c r="B706" s="24"/>
    </row>
    <row r="707" spans="1:2" x14ac:dyDescent="0.25">
      <c r="A707" s="26"/>
      <c r="B707" s="24"/>
    </row>
    <row r="708" spans="1:2" x14ac:dyDescent="0.25">
      <c r="A708" s="26"/>
      <c r="B708" s="24"/>
    </row>
    <row r="709" spans="1:2" x14ac:dyDescent="0.25">
      <c r="A709" s="26"/>
      <c r="B709" s="24"/>
    </row>
    <row r="710" spans="1:2" x14ac:dyDescent="0.25">
      <c r="A710" s="26"/>
      <c r="B710" s="24"/>
    </row>
    <row r="711" spans="1:2" x14ac:dyDescent="0.25">
      <c r="A711" s="26"/>
      <c r="B711" s="24"/>
    </row>
    <row r="712" spans="1:2" x14ac:dyDescent="0.25">
      <c r="A712" s="26"/>
      <c r="B712" s="24"/>
    </row>
    <row r="713" spans="1:2" x14ac:dyDescent="0.25">
      <c r="A713" s="26"/>
      <c r="B713" s="24"/>
    </row>
    <row r="714" spans="1:2" x14ac:dyDescent="0.25">
      <c r="A714" s="26"/>
      <c r="B714" s="24"/>
    </row>
    <row r="715" spans="1:2" x14ac:dyDescent="0.25">
      <c r="A715" s="26"/>
      <c r="B715" s="24"/>
    </row>
    <row r="716" spans="1:2" x14ac:dyDescent="0.25">
      <c r="A716" s="26"/>
      <c r="B716" s="24"/>
    </row>
    <row r="717" spans="1:2" x14ac:dyDescent="0.25">
      <c r="A717" s="26"/>
      <c r="B717" s="24"/>
    </row>
    <row r="718" spans="1:2" x14ac:dyDescent="0.25">
      <c r="A718" s="26"/>
      <c r="B718" s="24"/>
    </row>
    <row r="719" spans="1:2" x14ac:dyDescent="0.25">
      <c r="A719" s="26"/>
      <c r="B719" s="24"/>
    </row>
    <row r="720" spans="1:2" x14ac:dyDescent="0.25">
      <c r="A720" s="26"/>
      <c r="B720" s="24"/>
    </row>
    <row r="721" spans="1:2" x14ac:dyDescent="0.25">
      <c r="A721" s="26"/>
      <c r="B721" s="24"/>
    </row>
    <row r="722" spans="1:2" x14ac:dyDescent="0.25">
      <c r="A722" s="26"/>
      <c r="B722" s="24"/>
    </row>
    <row r="723" spans="1:2" x14ac:dyDescent="0.25">
      <c r="A723" s="26"/>
      <c r="B723" s="24"/>
    </row>
    <row r="724" spans="1:2" x14ac:dyDescent="0.25">
      <c r="A724" s="26"/>
      <c r="B724" s="24"/>
    </row>
    <row r="725" spans="1:2" x14ac:dyDescent="0.25">
      <c r="A725" s="26"/>
      <c r="B725" s="24"/>
    </row>
    <row r="726" spans="1:2" x14ac:dyDescent="0.25">
      <c r="A726" s="26"/>
      <c r="B726" s="24"/>
    </row>
    <row r="727" spans="1:2" x14ac:dyDescent="0.25">
      <c r="A727" s="26"/>
      <c r="B727" s="24"/>
    </row>
    <row r="728" spans="1:2" x14ac:dyDescent="0.25">
      <c r="A728" s="26"/>
      <c r="B728" s="24"/>
    </row>
    <row r="729" spans="1:2" x14ac:dyDescent="0.25">
      <c r="A729" s="26"/>
      <c r="B729" s="24"/>
    </row>
    <row r="730" spans="1:2" x14ac:dyDescent="0.25">
      <c r="A730" s="26"/>
      <c r="B730" s="24"/>
    </row>
    <row r="731" spans="1:2" x14ac:dyDescent="0.25">
      <c r="A731" s="26"/>
      <c r="B731" s="24"/>
    </row>
    <row r="732" spans="1:2" x14ac:dyDescent="0.25">
      <c r="A732" s="26"/>
      <c r="B732" s="24"/>
    </row>
    <row r="733" spans="1:2" x14ac:dyDescent="0.25">
      <c r="A733" s="26"/>
      <c r="B733" s="24"/>
    </row>
    <row r="734" spans="1:2" x14ac:dyDescent="0.25">
      <c r="A734" s="26"/>
      <c r="B734" s="24"/>
    </row>
    <row r="735" spans="1:2" x14ac:dyDescent="0.25">
      <c r="A735" s="26"/>
      <c r="B735" s="24"/>
    </row>
    <row r="736" spans="1:2" x14ac:dyDescent="0.25">
      <c r="A736" s="26"/>
      <c r="B736" s="24"/>
    </row>
    <row r="737" spans="1:2" x14ac:dyDescent="0.25">
      <c r="A737" s="26"/>
      <c r="B737" s="24"/>
    </row>
    <row r="738" spans="1:2" x14ac:dyDescent="0.25">
      <c r="A738" s="26"/>
      <c r="B738" s="24"/>
    </row>
    <row r="739" spans="1:2" x14ac:dyDescent="0.25">
      <c r="A739" s="26"/>
      <c r="B739" s="24"/>
    </row>
    <row r="740" spans="1:2" x14ac:dyDescent="0.25">
      <c r="A740" s="26"/>
      <c r="B740" s="24"/>
    </row>
    <row r="741" spans="1:2" x14ac:dyDescent="0.25">
      <c r="A741" s="26"/>
      <c r="B741" s="24"/>
    </row>
    <row r="742" spans="1:2" x14ac:dyDescent="0.25">
      <c r="A742" s="26"/>
      <c r="B742" s="24"/>
    </row>
    <row r="743" spans="1:2" x14ac:dyDescent="0.25">
      <c r="A743" s="26"/>
      <c r="B743" s="24"/>
    </row>
    <row r="744" spans="1:2" x14ac:dyDescent="0.25">
      <c r="A744" s="26"/>
      <c r="B744" s="24"/>
    </row>
    <row r="745" spans="1:2" x14ac:dyDescent="0.25">
      <c r="A745" s="26"/>
      <c r="B745" s="24"/>
    </row>
    <row r="746" spans="1:2" x14ac:dyDescent="0.25">
      <c r="A746" s="26"/>
      <c r="B746" s="24"/>
    </row>
    <row r="747" spans="1:2" x14ac:dyDescent="0.25">
      <c r="A747" s="26"/>
      <c r="B747" s="24"/>
    </row>
    <row r="748" spans="1:2" x14ac:dyDescent="0.25">
      <c r="A748" s="26"/>
      <c r="B748" s="24"/>
    </row>
    <row r="749" spans="1:2" x14ac:dyDescent="0.25">
      <c r="A749" s="26"/>
      <c r="B749" s="24"/>
    </row>
    <row r="750" spans="1:2" x14ac:dyDescent="0.25">
      <c r="A750" s="26"/>
      <c r="B750" s="24"/>
    </row>
    <row r="751" spans="1:2" x14ac:dyDescent="0.25">
      <c r="A751" s="26"/>
      <c r="B751" s="24"/>
    </row>
    <row r="752" spans="1:2" x14ac:dyDescent="0.25">
      <c r="A752" s="26"/>
      <c r="B752" s="24"/>
    </row>
    <row r="753" spans="1:2" x14ac:dyDescent="0.25">
      <c r="A753" s="26"/>
      <c r="B753" s="24"/>
    </row>
    <row r="754" spans="1:2" x14ac:dyDescent="0.25">
      <c r="A754" s="26"/>
      <c r="B754" s="24"/>
    </row>
    <row r="755" spans="1:2" x14ac:dyDescent="0.25">
      <c r="A755" s="26"/>
      <c r="B755" s="24"/>
    </row>
    <row r="756" spans="1:2" x14ac:dyDescent="0.25">
      <c r="A756" s="26"/>
      <c r="B756" s="24"/>
    </row>
    <row r="757" spans="1:2" x14ac:dyDescent="0.25">
      <c r="A757" s="26"/>
      <c r="B757" s="24"/>
    </row>
    <row r="758" spans="1:2" x14ac:dyDescent="0.25">
      <c r="A758" s="26"/>
      <c r="B758" s="24"/>
    </row>
    <row r="759" spans="1:2" x14ac:dyDescent="0.25">
      <c r="A759" s="26"/>
      <c r="B759" s="24"/>
    </row>
    <row r="760" spans="1:2" x14ac:dyDescent="0.25">
      <c r="A760" s="26"/>
      <c r="B760" s="24"/>
    </row>
    <row r="761" spans="1:2" x14ac:dyDescent="0.25">
      <c r="A761" s="26"/>
      <c r="B761" s="24"/>
    </row>
    <row r="762" spans="1:2" x14ac:dyDescent="0.25">
      <c r="A762" s="26"/>
      <c r="B762" s="24"/>
    </row>
    <row r="763" spans="1:2" x14ac:dyDescent="0.25">
      <c r="A763" s="26"/>
      <c r="B763" s="24"/>
    </row>
    <row r="764" spans="1:2" x14ac:dyDescent="0.25">
      <c r="A764" s="26"/>
      <c r="B764" s="24"/>
    </row>
    <row r="765" spans="1:2" x14ac:dyDescent="0.25">
      <c r="A765" s="26"/>
      <c r="B765" s="24"/>
    </row>
    <row r="766" spans="1:2" x14ac:dyDescent="0.25">
      <c r="A766" s="26"/>
      <c r="B766" s="24"/>
    </row>
    <row r="767" spans="1:2" x14ac:dyDescent="0.25">
      <c r="A767" s="26"/>
      <c r="B767" s="24"/>
    </row>
    <row r="768" spans="1:2" x14ac:dyDescent="0.25">
      <c r="A768" s="26"/>
      <c r="B768" s="24"/>
    </row>
    <row r="769" spans="1:2" x14ac:dyDescent="0.25">
      <c r="A769" s="26"/>
      <c r="B769" s="24"/>
    </row>
    <row r="770" spans="1:2" x14ac:dyDescent="0.25">
      <c r="A770" s="26"/>
      <c r="B770" s="24"/>
    </row>
    <row r="771" spans="1:2" x14ac:dyDescent="0.25">
      <c r="A771" s="26"/>
      <c r="B771" s="24"/>
    </row>
    <row r="772" spans="1:2" x14ac:dyDescent="0.25">
      <c r="A772" s="26"/>
      <c r="B772" s="24"/>
    </row>
    <row r="773" spans="1:2" x14ac:dyDescent="0.25">
      <c r="A773" s="26"/>
      <c r="B773" s="24"/>
    </row>
    <row r="774" spans="1:2" x14ac:dyDescent="0.25">
      <c r="A774" s="26"/>
      <c r="B774" s="24"/>
    </row>
    <row r="775" spans="1:2" x14ac:dyDescent="0.25">
      <c r="A775" s="26"/>
      <c r="B775" s="24"/>
    </row>
    <row r="776" spans="1:2" x14ac:dyDescent="0.25">
      <c r="A776" s="26"/>
      <c r="B776" s="24"/>
    </row>
    <row r="777" spans="1:2" x14ac:dyDescent="0.25">
      <c r="A777" s="26"/>
      <c r="B777" s="24"/>
    </row>
    <row r="778" spans="1:2" x14ac:dyDescent="0.25">
      <c r="A778" s="26"/>
      <c r="B778" s="24"/>
    </row>
    <row r="779" spans="1:2" x14ac:dyDescent="0.25">
      <c r="A779" s="26"/>
      <c r="B779" s="24"/>
    </row>
    <row r="780" spans="1:2" x14ac:dyDescent="0.25">
      <c r="A780" s="26"/>
      <c r="B780" s="24"/>
    </row>
    <row r="781" spans="1:2" x14ac:dyDescent="0.25">
      <c r="A781" s="26"/>
      <c r="B781" s="24"/>
    </row>
    <row r="782" spans="1:2" x14ac:dyDescent="0.25">
      <c r="A782" s="26"/>
      <c r="B782" s="24"/>
    </row>
    <row r="783" spans="1:2" x14ac:dyDescent="0.25">
      <c r="A783" s="26"/>
      <c r="B783" s="24"/>
    </row>
    <row r="784" spans="1:2" x14ac:dyDescent="0.25">
      <c r="A784" s="26"/>
      <c r="B784" s="24"/>
    </row>
    <row r="785" spans="1:2" x14ac:dyDescent="0.25">
      <c r="A785" s="26"/>
      <c r="B785" s="24"/>
    </row>
    <row r="786" spans="1:2" x14ac:dyDescent="0.25">
      <c r="A786" s="26"/>
      <c r="B786" s="24"/>
    </row>
    <row r="787" spans="1:2" x14ac:dyDescent="0.25">
      <c r="A787" s="26"/>
      <c r="B787" s="24"/>
    </row>
    <row r="788" spans="1:2" x14ac:dyDescent="0.25">
      <c r="A788" s="26"/>
      <c r="B788" s="24"/>
    </row>
    <row r="789" spans="1:2" x14ac:dyDescent="0.25">
      <c r="A789" s="26"/>
      <c r="B789" s="24"/>
    </row>
    <row r="790" spans="1:2" x14ac:dyDescent="0.25">
      <c r="A790" s="26"/>
      <c r="B790" s="24"/>
    </row>
    <row r="791" spans="1:2" x14ac:dyDescent="0.25">
      <c r="A791" s="26"/>
      <c r="B791" s="24"/>
    </row>
    <row r="792" spans="1:2" x14ac:dyDescent="0.25">
      <c r="A792" s="26"/>
      <c r="B792" s="24"/>
    </row>
    <row r="793" spans="1:2" x14ac:dyDescent="0.25">
      <c r="A793" s="26"/>
      <c r="B793" s="24"/>
    </row>
    <row r="794" spans="1:2" x14ac:dyDescent="0.25">
      <c r="A794" s="26"/>
      <c r="B794" s="24"/>
    </row>
    <row r="795" spans="1:2" x14ac:dyDescent="0.25">
      <c r="A795" s="26"/>
      <c r="B795" s="24"/>
    </row>
    <row r="796" spans="1:2" x14ac:dyDescent="0.25">
      <c r="A796" s="26"/>
      <c r="B796" s="24"/>
    </row>
    <row r="797" spans="1:2" x14ac:dyDescent="0.25">
      <c r="A797" s="26"/>
      <c r="B797" s="24"/>
    </row>
    <row r="798" spans="1:2" x14ac:dyDescent="0.25">
      <c r="A798" s="26"/>
      <c r="B798" s="24"/>
    </row>
    <row r="799" spans="1:2" x14ac:dyDescent="0.25">
      <c r="A799" s="26"/>
      <c r="B799" s="24"/>
    </row>
    <row r="800" spans="1:2" x14ac:dyDescent="0.25">
      <c r="A800" s="26"/>
      <c r="B800" s="24"/>
    </row>
    <row r="801" spans="1:2" x14ac:dyDescent="0.25">
      <c r="A801" s="26"/>
      <c r="B801" s="24"/>
    </row>
    <row r="802" spans="1:2" x14ac:dyDescent="0.25">
      <c r="A802" s="26"/>
      <c r="B802" s="24"/>
    </row>
    <row r="803" spans="1:2" x14ac:dyDescent="0.25">
      <c r="A803" s="26"/>
      <c r="B803" s="24"/>
    </row>
    <row r="804" spans="1:2" x14ac:dyDescent="0.25">
      <c r="A804" s="26"/>
      <c r="B804" s="24"/>
    </row>
    <row r="805" spans="1:2" x14ac:dyDescent="0.25">
      <c r="A805" s="26"/>
      <c r="B805" s="24"/>
    </row>
    <row r="806" spans="1:2" x14ac:dyDescent="0.25">
      <c r="A806" s="26"/>
      <c r="B806" s="24"/>
    </row>
    <row r="807" spans="1:2" x14ac:dyDescent="0.25">
      <c r="A807" s="26"/>
      <c r="B807" s="24"/>
    </row>
    <row r="808" spans="1:2" x14ac:dyDescent="0.25">
      <c r="A808" s="26"/>
      <c r="B808" s="24"/>
    </row>
    <row r="809" spans="1:2" x14ac:dyDescent="0.25">
      <c r="A809" s="26"/>
      <c r="B809" s="24"/>
    </row>
    <row r="810" spans="1:2" x14ac:dyDescent="0.25">
      <c r="A810" s="26"/>
      <c r="B810" s="24"/>
    </row>
    <row r="811" spans="1:2" x14ac:dyDescent="0.25">
      <c r="A811" s="26"/>
      <c r="B811" s="24"/>
    </row>
    <row r="812" spans="1:2" x14ac:dyDescent="0.25">
      <c r="A812" s="26"/>
      <c r="B812" s="24"/>
    </row>
    <row r="813" spans="1:2" x14ac:dyDescent="0.25">
      <c r="A813" s="26"/>
      <c r="B813" s="24"/>
    </row>
    <row r="814" spans="1:2" x14ac:dyDescent="0.25">
      <c r="A814" s="26"/>
      <c r="B814" s="24"/>
    </row>
    <row r="815" spans="1:2" x14ac:dyDescent="0.25">
      <c r="A815" s="26"/>
      <c r="B815" s="24"/>
    </row>
    <row r="816" spans="1:2" x14ac:dyDescent="0.25">
      <c r="A816" s="26"/>
      <c r="B816" s="24"/>
    </row>
    <row r="817" spans="1:2" x14ac:dyDescent="0.25">
      <c r="A817" s="26"/>
      <c r="B817" s="24"/>
    </row>
    <row r="818" spans="1:2" x14ac:dyDescent="0.25">
      <c r="A818" s="26"/>
      <c r="B818" s="24"/>
    </row>
    <row r="819" spans="1:2" x14ac:dyDescent="0.25">
      <c r="A819" s="26"/>
      <c r="B819" s="24"/>
    </row>
    <row r="820" spans="1:2" x14ac:dyDescent="0.25">
      <c r="A820" s="26"/>
      <c r="B820" s="24"/>
    </row>
    <row r="821" spans="1:2" x14ac:dyDescent="0.25">
      <c r="A821" s="26"/>
      <c r="B821" s="24"/>
    </row>
    <row r="822" spans="1:2" x14ac:dyDescent="0.25">
      <c r="A822" s="26"/>
      <c r="B822" s="24"/>
    </row>
    <row r="823" spans="1:2" x14ac:dyDescent="0.25">
      <c r="A823" s="26"/>
      <c r="B823" s="24"/>
    </row>
    <row r="824" spans="1:2" x14ac:dyDescent="0.25">
      <c r="A824" s="26"/>
      <c r="B824" s="24"/>
    </row>
    <row r="825" spans="1:2" x14ac:dyDescent="0.25">
      <c r="A825" s="26"/>
      <c r="B825" s="24"/>
    </row>
    <row r="826" spans="1:2" x14ac:dyDescent="0.25">
      <c r="A826" s="26"/>
      <c r="B826" s="24"/>
    </row>
    <row r="827" spans="1:2" x14ac:dyDescent="0.25">
      <c r="A827" s="26"/>
      <c r="B827" s="24"/>
    </row>
    <row r="828" spans="1:2" x14ac:dyDescent="0.25">
      <c r="A828" s="26"/>
      <c r="B828" s="24"/>
    </row>
    <row r="829" spans="1:2" x14ac:dyDescent="0.25">
      <c r="A829" s="26"/>
      <c r="B829" s="24"/>
    </row>
    <row r="830" spans="1:2" x14ac:dyDescent="0.25">
      <c r="A830" s="26"/>
      <c r="B830" s="24"/>
    </row>
    <row r="831" spans="1:2" x14ac:dyDescent="0.25">
      <c r="A831" s="26"/>
      <c r="B831" s="24"/>
    </row>
    <row r="832" spans="1:2" x14ac:dyDescent="0.25">
      <c r="A832" s="26"/>
      <c r="B832" s="24"/>
    </row>
    <row r="833" spans="1:2" x14ac:dyDescent="0.25">
      <c r="A833" s="26"/>
      <c r="B833" s="24"/>
    </row>
    <row r="834" spans="1:2" x14ac:dyDescent="0.25">
      <c r="A834" s="26"/>
      <c r="B834" s="24"/>
    </row>
    <row r="835" spans="1:2" x14ac:dyDescent="0.25">
      <c r="A835" s="26"/>
      <c r="B835" s="24"/>
    </row>
    <row r="836" spans="1:2" x14ac:dyDescent="0.25">
      <c r="A836" s="26"/>
      <c r="B836" s="24"/>
    </row>
    <row r="837" spans="1:2" x14ac:dyDescent="0.25">
      <c r="A837" s="26"/>
      <c r="B837" s="24"/>
    </row>
    <row r="838" spans="1:2" x14ac:dyDescent="0.25">
      <c r="A838" s="26"/>
      <c r="B838" s="24"/>
    </row>
    <row r="839" spans="1:2" x14ac:dyDescent="0.25">
      <c r="A839" s="26"/>
      <c r="B839" s="24"/>
    </row>
    <row r="840" spans="1:2" x14ac:dyDescent="0.25">
      <c r="A840" s="26"/>
      <c r="B840" s="24"/>
    </row>
    <row r="841" spans="1:2" x14ac:dyDescent="0.25">
      <c r="A841" s="26"/>
      <c r="B841" s="24"/>
    </row>
    <row r="842" spans="1:2" x14ac:dyDescent="0.25">
      <c r="A842" s="26"/>
      <c r="B842" s="24"/>
    </row>
    <row r="843" spans="1:2" x14ac:dyDescent="0.25">
      <c r="A843" s="26"/>
      <c r="B843" s="24"/>
    </row>
    <row r="844" spans="1:2" x14ac:dyDescent="0.25">
      <c r="A844" s="26"/>
      <c r="B844" s="24"/>
    </row>
    <row r="845" spans="1:2" x14ac:dyDescent="0.25">
      <c r="A845" s="26"/>
      <c r="B845" s="24"/>
    </row>
    <row r="846" spans="1:2" x14ac:dyDescent="0.25">
      <c r="A846" s="26"/>
      <c r="B846" s="24"/>
    </row>
    <row r="847" spans="1:2" x14ac:dyDescent="0.25">
      <c r="A847" s="26"/>
      <c r="B847" s="24"/>
    </row>
    <row r="848" spans="1:2" x14ac:dyDescent="0.25">
      <c r="A848" s="26"/>
      <c r="B848" s="24"/>
    </row>
    <row r="849" spans="1:2" x14ac:dyDescent="0.25">
      <c r="A849" s="26"/>
      <c r="B849" s="24"/>
    </row>
    <row r="850" spans="1:2" x14ac:dyDescent="0.25">
      <c r="A850" s="26"/>
      <c r="B850" s="24"/>
    </row>
    <row r="851" spans="1:2" x14ac:dyDescent="0.25">
      <c r="A851" s="26"/>
      <c r="B851" s="24"/>
    </row>
    <row r="852" spans="1:2" x14ac:dyDescent="0.25">
      <c r="A852" s="26"/>
      <c r="B852" s="24"/>
    </row>
    <row r="853" spans="1:2" x14ac:dyDescent="0.25">
      <c r="A853" s="26"/>
      <c r="B853" s="24"/>
    </row>
    <row r="854" spans="1:2" x14ac:dyDescent="0.25">
      <c r="A854" s="26"/>
      <c r="B854" s="24"/>
    </row>
    <row r="855" spans="1:2" x14ac:dyDescent="0.25">
      <c r="A855" s="26"/>
      <c r="B855" s="24"/>
    </row>
    <row r="856" spans="1:2" x14ac:dyDescent="0.25">
      <c r="A856" s="26"/>
      <c r="B856" s="24"/>
    </row>
    <row r="857" spans="1:2" x14ac:dyDescent="0.25">
      <c r="A857" s="26"/>
      <c r="B857" s="24"/>
    </row>
    <row r="858" spans="1:2" x14ac:dyDescent="0.25">
      <c r="A858" s="26"/>
      <c r="B858" s="24"/>
    </row>
    <row r="859" spans="1:2" x14ac:dyDescent="0.25">
      <c r="A859" s="26"/>
      <c r="B859" s="24"/>
    </row>
    <row r="860" spans="1:2" x14ac:dyDescent="0.25">
      <c r="A860" s="26"/>
      <c r="B860" s="24"/>
    </row>
    <row r="861" spans="1:2" x14ac:dyDescent="0.25">
      <c r="A861" s="26"/>
      <c r="B861" s="24"/>
    </row>
    <row r="862" spans="1:2" x14ac:dyDescent="0.25">
      <c r="A862" s="26"/>
      <c r="B862" s="24"/>
    </row>
    <row r="863" spans="1:2" x14ac:dyDescent="0.25">
      <c r="A863" s="26"/>
      <c r="B863" s="24"/>
    </row>
    <row r="864" spans="1:2" x14ac:dyDescent="0.25">
      <c r="A864" s="26"/>
      <c r="B864" s="24"/>
    </row>
    <row r="865" spans="1:2" x14ac:dyDescent="0.25">
      <c r="A865" s="26"/>
      <c r="B865" s="24"/>
    </row>
    <row r="866" spans="1:2" x14ac:dyDescent="0.25">
      <c r="A866" s="26"/>
      <c r="B866" s="24"/>
    </row>
    <row r="867" spans="1:2" x14ac:dyDescent="0.25">
      <c r="A867" s="26"/>
      <c r="B867" s="24"/>
    </row>
    <row r="868" spans="1:2" x14ac:dyDescent="0.25">
      <c r="A868" s="26"/>
      <c r="B868" s="24"/>
    </row>
    <row r="869" spans="1:2" x14ac:dyDescent="0.25">
      <c r="A869" s="26"/>
      <c r="B869" s="24"/>
    </row>
    <row r="870" spans="1:2" x14ac:dyDescent="0.25">
      <c r="A870" s="26"/>
      <c r="B870" s="24"/>
    </row>
    <row r="871" spans="1:2" x14ac:dyDescent="0.25">
      <c r="A871" s="26"/>
      <c r="B871" s="24"/>
    </row>
    <row r="872" spans="1:2" x14ac:dyDescent="0.25">
      <c r="A872" s="26"/>
      <c r="B872" s="24"/>
    </row>
    <row r="873" spans="1:2" x14ac:dyDescent="0.25">
      <c r="A873" s="26"/>
      <c r="B873" s="24"/>
    </row>
    <row r="874" spans="1:2" x14ac:dyDescent="0.25">
      <c r="A874" s="26"/>
      <c r="B874" s="24"/>
    </row>
    <row r="875" spans="1:2" x14ac:dyDescent="0.25">
      <c r="A875" s="26"/>
      <c r="B875" s="24"/>
    </row>
    <row r="876" spans="1:2" x14ac:dyDescent="0.25">
      <c r="A876" s="26"/>
      <c r="B876" s="24"/>
    </row>
    <row r="877" spans="1:2" x14ac:dyDescent="0.25">
      <c r="A877" s="26"/>
      <c r="B877" s="24"/>
    </row>
    <row r="878" spans="1:2" x14ac:dyDescent="0.25">
      <c r="A878" s="26"/>
      <c r="B878" s="24"/>
    </row>
    <row r="879" spans="1:2" x14ac:dyDescent="0.25">
      <c r="A879" s="26"/>
      <c r="B879" s="24"/>
    </row>
    <row r="880" spans="1:2" x14ac:dyDescent="0.25">
      <c r="A880" s="26"/>
      <c r="B880" s="24"/>
    </row>
    <row r="881" spans="1:2" x14ac:dyDescent="0.25">
      <c r="A881" s="26"/>
      <c r="B881" s="24"/>
    </row>
    <row r="882" spans="1:2" x14ac:dyDescent="0.25">
      <c r="A882" s="26"/>
      <c r="B882" s="24"/>
    </row>
    <row r="883" spans="1:2" x14ac:dyDescent="0.25">
      <c r="A883" s="26"/>
      <c r="B883" s="24"/>
    </row>
    <row r="884" spans="1:2" x14ac:dyDescent="0.25">
      <c r="A884" s="26"/>
      <c r="B884" s="24"/>
    </row>
    <row r="885" spans="1:2" x14ac:dyDescent="0.25">
      <c r="A885" s="26"/>
      <c r="B885" s="24"/>
    </row>
    <row r="886" spans="1:2" x14ac:dyDescent="0.25">
      <c r="A886" s="26"/>
      <c r="B886" s="24"/>
    </row>
    <row r="887" spans="1:2" x14ac:dyDescent="0.25">
      <c r="A887" s="26"/>
      <c r="B887" s="24"/>
    </row>
    <row r="888" spans="1:2" x14ac:dyDescent="0.25">
      <c r="A888" s="26"/>
      <c r="B888" s="24"/>
    </row>
    <row r="889" spans="1:2" x14ac:dyDescent="0.25">
      <c r="A889" s="26"/>
      <c r="B889" s="24"/>
    </row>
    <row r="890" spans="1:2" x14ac:dyDescent="0.25">
      <c r="A890" s="26"/>
      <c r="B890" s="24"/>
    </row>
    <row r="891" spans="1:2" x14ac:dyDescent="0.25">
      <c r="A891" s="26"/>
      <c r="B891" s="24"/>
    </row>
    <row r="892" spans="1:2" x14ac:dyDescent="0.25">
      <c r="A892" s="26"/>
      <c r="B892" s="24"/>
    </row>
    <row r="893" spans="1:2" x14ac:dyDescent="0.25">
      <c r="A893" s="26"/>
      <c r="B893" s="24"/>
    </row>
    <row r="894" spans="1:2" x14ac:dyDescent="0.25">
      <c r="A894" s="26"/>
      <c r="B894" s="24"/>
    </row>
    <row r="895" spans="1:2" x14ac:dyDescent="0.25">
      <c r="A895" s="26"/>
      <c r="B895" s="24"/>
    </row>
    <row r="896" spans="1:2" x14ac:dyDescent="0.25">
      <c r="A896" s="26"/>
      <c r="B896" s="24"/>
    </row>
    <row r="897" spans="1:2" x14ac:dyDescent="0.25">
      <c r="A897" s="26"/>
      <c r="B897" s="24"/>
    </row>
    <row r="898" spans="1:2" x14ac:dyDescent="0.25">
      <c r="A898" s="26"/>
      <c r="B898" s="24"/>
    </row>
    <row r="899" spans="1:2" x14ac:dyDescent="0.25">
      <c r="A899" s="26"/>
      <c r="B899" s="24"/>
    </row>
    <row r="900" spans="1:2" x14ac:dyDescent="0.25">
      <c r="A900" s="26"/>
      <c r="B900" s="24"/>
    </row>
    <row r="901" spans="1:2" x14ac:dyDescent="0.25">
      <c r="A901" s="26"/>
      <c r="B901" s="24"/>
    </row>
    <row r="902" spans="1:2" x14ac:dyDescent="0.25">
      <c r="A902" s="26"/>
      <c r="B902" s="24"/>
    </row>
    <row r="903" spans="1:2" x14ac:dyDescent="0.25">
      <c r="A903" s="26"/>
      <c r="B903" s="24"/>
    </row>
    <row r="904" spans="1:2" x14ac:dyDescent="0.25">
      <c r="A904" s="26"/>
      <c r="B904" s="24"/>
    </row>
    <row r="905" spans="1:2" x14ac:dyDescent="0.25">
      <c r="A905" s="26"/>
      <c r="B905" s="24"/>
    </row>
    <row r="906" spans="1:2" x14ac:dyDescent="0.25">
      <c r="A906" s="26"/>
      <c r="B906" s="24"/>
    </row>
    <row r="907" spans="1:2" x14ac:dyDescent="0.25">
      <c r="A907" s="26"/>
      <c r="B907" s="24"/>
    </row>
    <row r="908" spans="1:2" x14ac:dyDescent="0.25">
      <c r="A908" s="26"/>
      <c r="B908" s="24"/>
    </row>
    <row r="909" spans="1:2" x14ac:dyDescent="0.25">
      <c r="A909" s="26"/>
      <c r="B909" s="24"/>
    </row>
    <row r="910" spans="1:2" x14ac:dyDescent="0.25">
      <c r="A910" s="26"/>
      <c r="B910" s="24"/>
    </row>
    <row r="911" spans="1:2" x14ac:dyDescent="0.25">
      <c r="A911" s="26"/>
      <c r="B911" s="24"/>
    </row>
    <row r="912" spans="1:2" x14ac:dyDescent="0.25">
      <c r="A912" s="26"/>
      <c r="B912" s="24"/>
    </row>
    <row r="913" spans="1:2" x14ac:dyDescent="0.25">
      <c r="A913" s="26"/>
      <c r="B913" s="24"/>
    </row>
    <row r="914" spans="1:2" x14ac:dyDescent="0.25">
      <c r="A914" s="26"/>
      <c r="B914" s="24"/>
    </row>
    <row r="915" spans="1:2" x14ac:dyDescent="0.25">
      <c r="A915" s="26"/>
      <c r="B915" s="24"/>
    </row>
    <row r="916" spans="1:2" x14ac:dyDescent="0.25">
      <c r="A916" s="26"/>
      <c r="B916" s="24"/>
    </row>
    <row r="917" spans="1:2" x14ac:dyDescent="0.25">
      <c r="A917" s="26"/>
      <c r="B917" s="24"/>
    </row>
    <row r="918" spans="1:2" x14ac:dyDescent="0.25">
      <c r="A918" s="26"/>
      <c r="B918" s="24"/>
    </row>
    <row r="919" spans="1:2" x14ac:dyDescent="0.25">
      <c r="A919" s="26"/>
      <c r="B919" s="24"/>
    </row>
    <row r="920" spans="1:2" x14ac:dyDescent="0.25">
      <c r="A920" s="26"/>
      <c r="B920" s="24"/>
    </row>
    <row r="921" spans="1:2" x14ac:dyDescent="0.25">
      <c r="A921" s="26"/>
      <c r="B921" s="24"/>
    </row>
    <row r="922" spans="1:2" x14ac:dyDescent="0.25">
      <c r="A922" s="26"/>
      <c r="B922" s="24"/>
    </row>
    <row r="923" spans="1:2" x14ac:dyDescent="0.25">
      <c r="A923" s="26"/>
      <c r="B923" s="24"/>
    </row>
    <row r="924" spans="1:2" x14ac:dyDescent="0.25">
      <c r="A924" s="26"/>
      <c r="B924" s="24"/>
    </row>
    <row r="925" spans="1:2" x14ac:dyDescent="0.25">
      <c r="A925" s="26"/>
      <c r="B925" s="24"/>
    </row>
    <row r="926" spans="1:2" x14ac:dyDescent="0.25">
      <c r="A926" s="26"/>
      <c r="B926" s="24"/>
    </row>
    <row r="927" spans="1:2" x14ac:dyDescent="0.25">
      <c r="A927" s="26"/>
      <c r="B927" s="24"/>
    </row>
    <row r="928" spans="1:2" x14ac:dyDescent="0.25">
      <c r="A928" s="26"/>
      <c r="B928" s="24"/>
    </row>
    <row r="929" spans="1:2" x14ac:dyDescent="0.25">
      <c r="A929" s="26"/>
      <c r="B929" s="24"/>
    </row>
    <row r="930" spans="1:2" x14ac:dyDescent="0.25">
      <c r="A930" s="26"/>
      <c r="B930" s="24"/>
    </row>
    <row r="931" spans="1:2" x14ac:dyDescent="0.25">
      <c r="A931" s="26"/>
      <c r="B931" s="24"/>
    </row>
    <row r="932" spans="1:2" x14ac:dyDescent="0.25">
      <c r="A932" s="26"/>
      <c r="B932" s="24"/>
    </row>
    <row r="933" spans="1:2" x14ac:dyDescent="0.25">
      <c r="A933" s="26"/>
      <c r="B933" s="24"/>
    </row>
    <row r="934" spans="1:2" x14ac:dyDescent="0.25">
      <c r="A934" s="26"/>
      <c r="B934" s="24"/>
    </row>
    <row r="935" spans="1:2" x14ac:dyDescent="0.25">
      <c r="A935" s="26"/>
      <c r="B935" s="24"/>
    </row>
    <row r="936" spans="1:2" x14ac:dyDescent="0.25">
      <c r="A936" s="26"/>
      <c r="B936" s="24"/>
    </row>
    <row r="937" spans="1:2" x14ac:dyDescent="0.25">
      <c r="A937" s="26"/>
      <c r="B937" s="24"/>
    </row>
    <row r="938" spans="1:2" x14ac:dyDescent="0.25">
      <c r="A938" s="26"/>
      <c r="B938" s="24"/>
    </row>
    <row r="939" spans="1:2" x14ac:dyDescent="0.25">
      <c r="A939" s="26"/>
      <c r="B939" s="24"/>
    </row>
    <row r="940" spans="1:2" x14ac:dyDescent="0.25">
      <c r="A940" s="26"/>
      <c r="B940" s="24"/>
    </row>
    <row r="941" spans="1:2" x14ac:dyDescent="0.25">
      <c r="A941" s="26"/>
      <c r="B941" s="24"/>
    </row>
    <row r="942" spans="1:2" x14ac:dyDescent="0.25">
      <c r="A942" s="26"/>
      <c r="B942" s="24"/>
    </row>
    <row r="943" spans="1:2" x14ac:dyDescent="0.25">
      <c r="A943" s="26"/>
      <c r="B943" s="24"/>
    </row>
    <row r="944" spans="1:2" x14ac:dyDescent="0.25">
      <c r="A944" s="26"/>
      <c r="B944" s="24"/>
    </row>
    <row r="945" spans="1:2" x14ac:dyDescent="0.25">
      <c r="A945" s="26"/>
      <c r="B945" s="24"/>
    </row>
    <row r="946" spans="1:2" x14ac:dyDescent="0.25">
      <c r="A946" s="26"/>
      <c r="B946" s="24"/>
    </row>
    <row r="947" spans="1:2" x14ac:dyDescent="0.25">
      <c r="A947" s="26"/>
      <c r="B947" s="24"/>
    </row>
    <row r="948" spans="1:2" x14ac:dyDescent="0.25">
      <c r="A948" s="26"/>
      <c r="B948" s="24"/>
    </row>
    <row r="949" spans="1:2" x14ac:dyDescent="0.25">
      <c r="A949" s="26"/>
      <c r="B949" s="24"/>
    </row>
    <row r="950" spans="1:2" x14ac:dyDescent="0.25">
      <c r="A950" s="26"/>
      <c r="B950" s="24"/>
    </row>
    <row r="951" spans="1:2" x14ac:dyDescent="0.25">
      <c r="A951" s="26"/>
      <c r="B951" s="24"/>
    </row>
    <row r="952" spans="1:2" x14ac:dyDescent="0.25">
      <c r="A952" s="26"/>
      <c r="B952" s="24"/>
    </row>
    <row r="953" spans="1:2" x14ac:dyDescent="0.25">
      <c r="A953" s="26"/>
      <c r="B953" s="24"/>
    </row>
    <row r="954" spans="1:2" x14ac:dyDescent="0.25">
      <c r="A954" s="26"/>
      <c r="B954" s="24"/>
    </row>
    <row r="955" spans="1:2" x14ac:dyDescent="0.25">
      <c r="A955" s="26"/>
      <c r="B955" s="24"/>
    </row>
    <row r="956" spans="1:2" x14ac:dyDescent="0.25">
      <c r="A956" s="26"/>
      <c r="B956" s="24"/>
    </row>
    <row r="957" spans="1:2" x14ac:dyDescent="0.25">
      <c r="A957" s="26"/>
      <c r="B957" s="24"/>
    </row>
    <row r="958" spans="1:2" x14ac:dyDescent="0.25">
      <c r="A958" s="26"/>
      <c r="B958" s="24"/>
    </row>
    <row r="959" spans="1:2" x14ac:dyDescent="0.25">
      <c r="A959" s="26"/>
      <c r="B959" s="24"/>
    </row>
    <row r="960" spans="1:2" x14ac:dyDescent="0.25">
      <c r="A960" s="26"/>
      <c r="B960" s="24"/>
    </row>
    <row r="961" spans="1:2" x14ac:dyDescent="0.25">
      <c r="A961" s="26"/>
      <c r="B961" s="24"/>
    </row>
    <row r="962" spans="1:2" x14ac:dyDescent="0.25">
      <c r="A962" s="26"/>
      <c r="B962" s="24"/>
    </row>
    <row r="963" spans="1:2" x14ac:dyDescent="0.25">
      <c r="A963" s="26"/>
      <c r="B963" s="24"/>
    </row>
    <row r="964" spans="1:2" x14ac:dyDescent="0.25">
      <c r="A964" s="26"/>
      <c r="B964" s="24"/>
    </row>
    <row r="965" spans="1:2" x14ac:dyDescent="0.25">
      <c r="A965" s="26"/>
      <c r="B965" s="24"/>
    </row>
    <row r="966" spans="1:2" x14ac:dyDescent="0.25">
      <c r="A966" s="26"/>
      <c r="B966" s="24"/>
    </row>
    <row r="967" spans="1:2" x14ac:dyDescent="0.25">
      <c r="A967" s="26"/>
      <c r="B967" s="24"/>
    </row>
    <row r="968" spans="1:2" x14ac:dyDescent="0.25">
      <c r="A968" s="26"/>
      <c r="B968" s="24"/>
    </row>
    <row r="969" spans="1:2" x14ac:dyDescent="0.25">
      <c r="A969" s="26"/>
      <c r="B969" s="24"/>
    </row>
    <row r="970" spans="1:2" x14ac:dyDescent="0.25">
      <c r="A970" s="26"/>
      <c r="B970" s="24"/>
    </row>
    <row r="971" spans="1:2" x14ac:dyDescent="0.25">
      <c r="A971" s="26"/>
      <c r="B971" s="24"/>
    </row>
    <row r="972" spans="1:2" x14ac:dyDescent="0.25">
      <c r="A972" s="26"/>
      <c r="B972" s="24"/>
    </row>
    <row r="973" spans="1:2" x14ac:dyDescent="0.25">
      <c r="A973" s="26"/>
      <c r="B973" s="24"/>
    </row>
    <row r="974" spans="1:2" x14ac:dyDescent="0.25">
      <c r="A974" s="26"/>
      <c r="B974" s="24"/>
    </row>
    <row r="975" spans="1:2" x14ac:dyDescent="0.25">
      <c r="A975" s="26"/>
      <c r="B975" s="24"/>
    </row>
    <row r="976" spans="1:2" x14ac:dyDescent="0.25">
      <c r="A976" s="26"/>
      <c r="B976" s="24"/>
    </row>
    <row r="977" spans="1:2" x14ac:dyDescent="0.25">
      <c r="A977" s="26"/>
      <c r="B977" s="24"/>
    </row>
    <row r="978" spans="1:2" x14ac:dyDescent="0.25">
      <c r="A978" s="26"/>
      <c r="B978" s="24"/>
    </row>
    <row r="979" spans="1:2" x14ac:dyDescent="0.25">
      <c r="A979" s="26"/>
      <c r="B979" s="24"/>
    </row>
    <row r="980" spans="1:2" x14ac:dyDescent="0.25">
      <c r="A980" s="26"/>
      <c r="B980" s="24"/>
    </row>
    <row r="981" spans="1:2" x14ac:dyDescent="0.25">
      <c r="A981" s="26"/>
      <c r="B981" s="24"/>
    </row>
    <row r="982" spans="1:2" x14ac:dyDescent="0.25">
      <c r="A982" s="26"/>
      <c r="B982" s="24"/>
    </row>
    <row r="983" spans="1:2" x14ac:dyDescent="0.25">
      <c r="A983" s="26"/>
      <c r="B983" s="24"/>
    </row>
    <row r="984" spans="1:2" x14ac:dyDescent="0.25">
      <c r="A984" s="26"/>
      <c r="B984" s="24"/>
    </row>
    <row r="985" spans="1:2" x14ac:dyDescent="0.25">
      <c r="A985" s="26"/>
      <c r="B985" s="24"/>
    </row>
    <row r="986" spans="1:2" x14ac:dyDescent="0.25">
      <c r="A986" s="26"/>
      <c r="B986" s="24"/>
    </row>
    <row r="987" spans="1:2" x14ac:dyDescent="0.25">
      <c r="A987" s="26"/>
      <c r="B987" s="24"/>
    </row>
    <row r="988" spans="1:2" x14ac:dyDescent="0.25">
      <c r="A988" s="26"/>
      <c r="B988" s="24"/>
    </row>
    <row r="989" spans="1:2" x14ac:dyDescent="0.25">
      <c r="A989" s="26"/>
      <c r="B989" s="24"/>
    </row>
    <row r="990" spans="1:2" x14ac:dyDescent="0.25">
      <c r="A990" s="26"/>
      <c r="B990" s="24"/>
    </row>
    <row r="991" spans="1:2" x14ac:dyDescent="0.25">
      <c r="A991" s="26"/>
      <c r="B991" s="24"/>
    </row>
    <row r="992" spans="1:2" x14ac:dyDescent="0.25">
      <c r="A992" s="26"/>
      <c r="B992" s="24"/>
    </row>
    <row r="993" spans="1:2" x14ac:dyDescent="0.25">
      <c r="A993" s="26"/>
      <c r="B993" s="24"/>
    </row>
    <row r="994" spans="1:2" x14ac:dyDescent="0.25">
      <c r="A994" s="26"/>
      <c r="B994" s="24"/>
    </row>
    <row r="995" spans="1:2" x14ac:dyDescent="0.25">
      <c r="A995" s="26"/>
      <c r="B995" s="24"/>
    </row>
    <row r="996" spans="1:2" x14ac:dyDescent="0.25">
      <c r="A996" s="26"/>
      <c r="B996" s="24"/>
    </row>
    <row r="997" spans="1:2" x14ac:dyDescent="0.25">
      <c r="A997" s="26"/>
      <c r="B997" s="24"/>
    </row>
    <row r="998" spans="1:2" x14ac:dyDescent="0.25">
      <c r="A998" s="26"/>
      <c r="B998" s="24"/>
    </row>
    <row r="999" spans="1:2" x14ac:dyDescent="0.25">
      <c r="A999" s="26"/>
      <c r="B999" s="24"/>
    </row>
    <row r="1000" spans="1:2" x14ac:dyDescent="0.25">
      <c r="A1000" s="26"/>
      <c r="B1000" s="24"/>
    </row>
    <row r="1001" spans="1:2" x14ac:dyDescent="0.25">
      <c r="A1001" s="26"/>
      <c r="B1001" s="24"/>
    </row>
    <row r="1002" spans="1:2" x14ac:dyDescent="0.25">
      <c r="A1002" s="26"/>
      <c r="B1002" s="24"/>
    </row>
    <row r="1003" spans="1:2" x14ac:dyDescent="0.25">
      <c r="A1003" s="26"/>
      <c r="B1003" s="24"/>
    </row>
    <row r="1004" spans="1:2" x14ac:dyDescent="0.25">
      <c r="A1004" s="26"/>
      <c r="B1004" s="24"/>
    </row>
    <row r="1005" spans="1:2" x14ac:dyDescent="0.25">
      <c r="A1005" s="26"/>
      <c r="B1005" s="24"/>
    </row>
    <row r="1006" spans="1:2" x14ac:dyDescent="0.25">
      <c r="A1006" s="26"/>
      <c r="B1006" s="24"/>
    </row>
    <row r="1007" spans="1:2" x14ac:dyDescent="0.25">
      <c r="A1007" s="26"/>
      <c r="B1007" s="24"/>
    </row>
    <row r="1008" spans="1:2" x14ac:dyDescent="0.25">
      <c r="A1008" s="26"/>
      <c r="B1008" s="24"/>
    </row>
    <row r="1009" spans="1:2" x14ac:dyDescent="0.25">
      <c r="A1009" s="26"/>
      <c r="B1009" s="24"/>
    </row>
    <row r="1010" spans="1:2" x14ac:dyDescent="0.25">
      <c r="A1010" s="26"/>
      <c r="B1010" s="24"/>
    </row>
    <row r="1011" spans="1:2" x14ac:dyDescent="0.25">
      <c r="A1011" s="26"/>
      <c r="B1011" s="24"/>
    </row>
    <row r="1012" spans="1:2" x14ac:dyDescent="0.25">
      <c r="A1012" s="26"/>
      <c r="B1012" s="24"/>
    </row>
    <row r="1013" spans="1:2" x14ac:dyDescent="0.25">
      <c r="A1013" s="26"/>
      <c r="B1013" s="24"/>
    </row>
    <row r="1014" spans="1:2" x14ac:dyDescent="0.25">
      <c r="A1014" s="26"/>
      <c r="B1014" s="24"/>
    </row>
    <row r="1015" spans="1:2" x14ac:dyDescent="0.25">
      <c r="A1015" s="26"/>
      <c r="B1015" s="24"/>
    </row>
    <row r="1016" spans="1:2" x14ac:dyDescent="0.25">
      <c r="A1016" s="26"/>
      <c r="B1016" s="24"/>
    </row>
    <row r="1017" spans="1:2" x14ac:dyDescent="0.25">
      <c r="A1017" s="26"/>
      <c r="B1017" s="24"/>
    </row>
    <row r="1018" spans="1:2" x14ac:dyDescent="0.25">
      <c r="A1018" s="26"/>
      <c r="B1018" s="24"/>
    </row>
    <row r="1019" spans="1:2" x14ac:dyDescent="0.25">
      <c r="A1019" s="26"/>
      <c r="B1019" s="24"/>
    </row>
    <row r="1020" spans="1:2" x14ac:dyDescent="0.25">
      <c r="A1020" s="26"/>
      <c r="B1020" s="24"/>
    </row>
    <row r="1021" spans="1:2" x14ac:dyDescent="0.25">
      <c r="A1021" s="26"/>
      <c r="B1021" s="24"/>
    </row>
    <row r="1022" spans="1:2" x14ac:dyDescent="0.25">
      <c r="A1022" s="26"/>
      <c r="B1022" s="24"/>
    </row>
    <row r="1023" spans="1:2" x14ac:dyDescent="0.25">
      <c r="A1023" s="26"/>
      <c r="B1023" s="24"/>
    </row>
    <row r="1024" spans="1:2" x14ac:dyDescent="0.25">
      <c r="A1024" s="26"/>
      <c r="B1024" s="24"/>
    </row>
    <row r="1025" spans="1:2" x14ac:dyDescent="0.25">
      <c r="A1025" s="26"/>
      <c r="B1025" s="24"/>
    </row>
    <row r="1026" spans="1:2" x14ac:dyDescent="0.25">
      <c r="A1026" s="26"/>
      <c r="B1026" s="24"/>
    </row>
    <row r="1027" spans="1:2" x14ac:dyDescent="0.25">
      <c r="A1027" s="26"/>
      <c r="B1027" s="24"/>
    </row>
    <row r="1028" spans="1:2" x14ac:dyDescent="0.25">
      <c r="A1028" s="26"/>
      <c r="B1028" s="24"/>
    </row>
    <row r="1029" spans="1:2" x14ac:dyDescent="0.25">
      <c r="A1029" s="26"/>
      <c r="B1029" s="24"/>
    </row>
    <row r="1030" spans="1:2" x14ac:dyDescent="0.25">
      <c r="A1030" s="26"/>
      <c r="B1030" s="24"/>
    </row>
    <row r="1031" spans="1:2" x14ac:dyDescent="0.25">
      <c r="A1031" s="26"/>
      <c r="B1031" s="24"/>
    </row>
    <row r="1032" spans="1:2" x14ac:dyDescent="0.25">
      <c r="A1032" s="26"/>
      <c r="B1032" s="24"/>
    </row>
    <row r="1033" spans="1:2" x14ac:dyDescent="0.25">
      <c r="A1033" s="26"/>
      <c r="B1033" s="24"/>
    </row>
    <row r="1034" spans="1:2" x14ac:dyDescent="0.25">
      <c r="A1034" s="26"/>
      <c r="B1034" s="24"/>
    </row>
    <row r="1035" spans="1:2" x14ac:dyDescent="0.25">
      <c r="A1035" s="26"/>
      <c r="B1035" s="24"/>
    </row>
    <row r="1036" spans="1:2" x14ac:dyDescent="0.25">
      <c r="A1036" s="26"/>
      <c r="B1036" s="24"/>
    </row>
    <row r="1037" spans="1:2" x14ac:dyDescent="0.25">
      <c r="A1037" s="26"/>
      <c r="B1037" s="24"/>
    </row>
    <row r="1038" spans="1:2" x14ac:dyDescent="0.25">
      <c r="A1038" s="26"/>
      <c r="B1038" s="24"/>
    </row>
    <row r="1039" spans="1:2" x14ac:dyDescent="0.25">
      <c r="A1039" s="26"/>
      <c r="B1039" s="24"/>
    </row>
    <row r="1040" spans="1:2" x14ac:dyDescent="0.25">
      <c r="A1040" s="26"/>
      <c r="B1040" s="24"/>
    </row>
    <row r="1041" spans="1:2" x14ac:dyDescent="0.25">
      <c r="A1041" s="26"/>
      <c r="B1041" s="24"/>
    </row>
    <row r="1042" spans="1:2" x14ac:dyDescent="0.25">
      <c r="A1042" s="26"/>
      <c r="B1042" s="24"/>
    </row>
    <row r="1043" spans="1:2" x14ac:dyDescent="0.25">
      <c r="A1043" s="26"/>
      <c r="B1043" s="24"/>
    </row>
    <row r="1044" spans="1:2" x14ac:dyDescent="0.25">
      <c r="A1044" s="26"/>
      <c r="B1044" s="24"/>
    </row>
    <row r="1045" spans="1:2" x14ac:dyDescent="0.25">
      <c r="A1045" s="26"/>
      <c r="B1045" s="24"/>
    </row>
    <row r="1046" spans="1:2" x14ac:dyDescent="0.25">
      <c r="A1046" s="26"/>
      <c r="B1046" s="24"/>
    </row>
    <row r="1047" spans="1:2" x14ac:dyDescent="0.25">
      <c r="A1047" s="26"/>
      <c r="B1047" s="24"/>
    </row>
    <row r="1048" spans="1:2" x14ac:dyDescent="0.25">
      <c r="A1048" s="26"/>
      <c r="B1048" s="24"/>
    </row>
    <row r="1049" spans="1:2" x14ac:dyDescent="0.25">
      <c r="A1049" s="26"/>
      <c r="B1049" s="24"/>
    </row>
    <row r="1050" spans="1:2" x14ac:dyDescent="0.25">
      <c r="A1050" s="26"/>
      <c r="B1050" s="24"/>
    </row>
    <row r="1051" spans="1:2" x14ac:dyDescent="0.25">
      <c r="A1051" s="26"/>
      <c r="B1051" s="24"/>
    </row>
    <row r="1052" spans="1:2" x14ac:dyDescent="0.25">
      <c r="A1052" s="26"/>
      <c r="B1052" s="24"/>
    </row>
    <row r="1053" spans="1:2" x14ac:dyDescent="0.25">
      <c r="A1053" s="26"/>
      <c r="B1053" s="24"/>
    </row>
    <row r="1054" spans="1:2" x14ac:dyDescent="0.25">
      <c r="A1054" s="26"/>
      <c r="B1054" s="24"/>
    </row>
    <row r="1055" spans="1:2" x14ac:dyDescent="0.25">
      <c r="A1055" s="26"/>
      <c r="B1055" s="24"/>
    </row>
    <row r="1056" spans="1:2" x14ac:dyDescent="0.25">
      <c r="A1056" s="26"/>
      <c r="B1056" s="24"/>
    </row>
    <row r="1057" spans="1:2" x14ac:dyDescent="0.25">
      <c r="A1057" s="26"/>
      <c r="B1057" s="24"/>
    </row>
    <row r="1058" spans="1:2" x14ac:dyDescent="0.25">
      <c r="A1058" s="26"/>
      <c r="B1058" s="24"/>
    </row>
    <row r="1059" spans="1:2" x14ac:dyDescent="0.25">
      <c r="A1059" s="26"/>
      <c r="B1059" s="24"/>
    </row>
    <row r="1060" spans="1:2" x14ac:dyDescent="0.25">
      <c r="A1060" s="26"/>
      <c r="B1060" s="24"/>
    </row>
    <row r="1061" spans="1:2" x14ac:dyDescent="0.25">
      <c r="A1061" s="26"/>
      <c r="B1061" s="24"/>
    </row>
    <row r="1062" spans="1:2" x14ac:dyDescent="0.25">
      <c r="A1062" s="26"/>
      <c r="B1062" s="24"/>
    </row>
    <row r="1063" spans="1:2" x14ac:dyDescent="0.25">
      <c r="A1063" s="26"/>
      <c r="B1063" s="24"/>
    </row>
    <row r="1064" spans="1:2" x14ac:dyDescent="0.25">
      <c r="A1064" s="26"/>
      <c r="B1064" s="24"/>
    </row>
    <row r="1065" spans="1:2" x14ac:dyDescent="0.25">
      <c r="A1065" s="26"/>
      <c r="B1065" s="24"/>
    </row>
    <row r="1066" spans="1:2" x14ac:dyDescent="0.25">
      <c r="A1066" s="26"/>
      <c r="B1066" s="24"/>
    </row>
    <row r="1067" spans="1:2" x14ac:dyDescent="0.25">
      <c r="A1067" s="26"/>
      <c r="B1067" s="24"/>
    </row>
    <row r="1068" spans="1:2" x14ac:dyDescent="0.25">
      <c r="A1068" s="26"/>
      <c r="B1068" s="24"/>
    </row>
    <row r="1069" spans="1:2" x14ac:dyDescent="0.25">
      <c r="A1069" s="26"/>
      <c r="B1069" s="24"/>
    </row>
    <row r="1070" spans="1:2" x14ac:dyDescent="0.25">
      <c r="A1070" s="26"/>
      <c r="B1070" s="24"/>
    </row>
    <row r="1071" spans="1:2" x14ac:dyDescent="0.25">
      <c r="A1071" s="26"/>
      <c r="B1071" s="24"/>
    </row>
    <row r="1072" spans="1:2" x14ac:dyDescent="0.25">
      <c r="A1072" s="26"/>
      <c r="B1072" s="24"/>
    </row>
    <row r="1073" spans="1:2" x14ac:dyDescent="0.25">
      <c r="A1073" s="26"/>
      <c r="B1073" s="24"/>
    </row>
    <row r="1074" spans="1:2" x14ac:dyDescent="0.25">
      <c r="A1074" s="26"/>
      <c r="B1074" s="24"/>
    </row>
    <row r="1075" spans="1:2" x14ac:dyDescent="0.25">
      <c r="A1075" s="26"/>
      <c r="B1075" s="24"/>
    </row>
    <row r="1076" spans="1:2" x14ac:dyDescent="0.25">
      <c r="A1076" s="26"/>
      <c r="B1076" s="24"/>
    </row>
    <row r="1077" spans="1:2" x14ac:dyDescent="0.25">
      <c r="A1077" s="26"/>
      <c r="B1077" s="24"/>
    </row>
    <row r="1078" spans="1:2" x14ac:dyDescent="0.25">
      <c r="A1078" s="26"/>
      <c r="B1078" s="24"/>
    </row>
    <row r="1079" spans="1:2" x14ac:dyDescent="0.25">
      <c r="A1079" s="26"/>
      <c r="B1079" s="24"/>
    </row>
    <row r="1080" spans="1:2" x14ac:dyDescent="0.25">
      <c r="A1080" s="26"/>
      <c r="B1080" s="24"/>
    </row>
    <row r="1081" spans="1:2" x14ac:dyDescent="0.25">
      <c r="A1081" s="26"/>
      <c r="B1081" s="24"/>
    </row>
    <row r="1082" spans="1:2" x14ac:dyDescent="0.25">
      <c r="A1082" s="26"/>
      <c r="B1082" s="24"/>
    </row>
    <row r="1083" spans="1:2" x14ac:dyDescent="0.25">
      <c r="A1083" s="26"/>
      <c r="B1083" s="24"/>
    </row>
    <row r="1084" spans="1:2" x14ac:dyDescent="0.25">
      <c r="A1084" s="26"/>
      <c r="B1084" s="24"/>
    </row>
    <row r="1085" spans="1:2" x14ac:dyDescent="0.25">
      <c r="A1085" s="26"/>
      <c r="B1085" s="24"/>
    </row>
    <row r="1086" spans="1:2" x14ac:dyDescent="0.25">
      <c r="A1086" s="26"/>
      <c r="B1086" s="24"/>
    </row>
    <row r="1087" spans="1:2" x14ac:dyDescent="0.25">
      <c r="A1087" s="26"/>
      <c r="B1087" s="24"/>
    </row>
    <row r="1088" spans="1:2" x14ac:dyDescent="0.25">
      <c r="A1088" s="26"/>
      <c r="B1088" s="24"/>
    </row>
    <row r="1089" spans="1:2" x14ac:dyDescent="0.25">
      <c r="A1089" s="26"/>
      <c r="B1089" s="24"/>
    </row>
    <row r="1090" spans="1:2" x14ac:dyDescent="0.25">
      <c r="A1090" s="26"/>
      <c r="B1090" s="24"/>
    </row>
    <row r="1091" spans="1:2" x14ac:dyDescent="0.25">
      <c r="A1091" s="26"/>
      <c r="B1091" s="24"/>
    </row>
    <row r="1092" spans="1:2" x14ac:dyDescent="0.25">
      <c r="A1092" s="26"/>
      <c r="B1092" s="24"/>
    </row>
    <row r="1093" spans="1:2" x14ac:dyDescent="0.25">
      <c r="A1093" s="26"/>
      <c r="B1093" s="24"/>
    </row>
    <row r="1094" spans="1:2" x14ac:dyDescent="0.25">
      <c r="A1094" s="26"/>
      <c r="B1094" s="24"/>
    </row>
    <row r="1095" spans="1:2" x14ac:dyDescent="0.25">
      <c r="A1095" s="26"/>
      <c r="B1095" s="24"/>
    </row>
    <row r="1096" spans="1:2" x14ac:dyDescent="0.25">
      <c r="A1096" s="26"/>
      <c r="B1096" s="24"/>
    </row>
    <row r="1097" spans="1:2" x14ac:dyDescent="0.25">
      <c r="A1097" s="26"/>
      <c r="B1097" s="24"/>
    </row>
    <row r="1098" spans="1:2" x14ac:dyDescent="0.25">
      <c r="A1098" s="26"/>
      <c r="B1098" s="24"/>
    </row>
    <row r="1099" spans="1:2" x14ac:dyDescent="0.25">
      <c r="A1099" s="26"/>
      <c r="B1099" s="24"/>
    </row>
    <row r="1100" spans="1:2" x14ac:dyDescent="0.25">
      <c r="A1100" s="26"/>
      <c r="B1100" s="24"/>
    </row>
    <row r="1101" spans="1:2" x14ac:dyDescent="0.25">
      <c r="A1101" s="26"/>
      <c r="B1101" s="24"/>
    </row>
    <row r="1102" spans="1:2" x14ac:dyDescent="0.25">
      <c r="A1102" s="26"/>
      <c r="B1102" s="24"/>
    </row>
    <row r="1103" spans="1:2" x14ac:dyDescent="0.25">
      <c r="A1103" s="26"/>
      <c r="B1103" s="24"/>
    </row>
    <row r="1104" spans="1:2" x14ac:dyDescent="0.25">
      <c r="A1104" s="26"/>
      <c r="B1104" s="24"/>
    </row>
    <row r="1105" spans="1:2" x14ac:dyDescent="0.25">
      <c r="A1105" s="26"/>
      <c r="B1105" s="24"/>
    </row>
    <row r="1106" spans="1:2" x14ac:dyDescent="0.25">
      <c r="A1106" s="26"/>
      <c r="B1106" s="24"/>
    </row>
    <row r="1107" spans="1:2" x14ac:dyDescent="0.25">
      <c r="A1107" s="26"/>
      <c r="B1107" s="24"/>
    </row>
    <row r="1108" spans="1:2" x14ac:dyDescent="0.25">
      <c r="A1108" s="26"/>
      <c r="B1108" s="24"/>
    </row>
    <row r="1109" spans="1:2" x14ac:dyDescent="0.25">
      <c r="A1109" s="26"/>
      <c r="B1109" s="24"/>
    </row>
    <row r="1110" spans="1:2" x14ac:dyDescent="0.25">
      <c r="A1110" s="26"/>
      <c r="B1110" s="24"/>
    </row>
    <row r="1111" spans="1:2" x14ac:dyDescent="0.25">
      <c r="A1111" s="26"/>
      <c r="B1111" s="24"/>
    </row>
    <row r="1112" spans="1:2" x14ac:dyDescent="0.25">
      <c r="A1112" s="26"/>
      <c r="B1112" s="24"/>
    </row>
    <row r="1113" spans="1:2" x14ac:dyDescent="0.25">
      <c r="A1113" s="26"/>
      <c r="B1113" s="24"/>
    </row>
    <row r="1114" spans="1:2" x14ac:dyDescent="0.25">
      <c r="A1114" s="26"/>
      <c r="B1114" s="24"/>
    </row>
    <row r="1115" spans="1:2" x14ac:dyDescent="0.25">
      <c r="A1115" s="26"/>
      <c r="B1115" s="24"/>
    </row>
    <row r="1116" spans="1:2" x14ac:dyDescent="0.25">
      <c r="A1116" s="26"/>
      <c r="B1116" s="24"/>
    </row>
    <row r="1117" spans="1:2" x14ac:dyDescent="0.25">
      <c r="A1117" s="26"/>
      <c r="B1117" s="24"/>
    </row>
    <row r="1118" spans="1:2" x14ac:dyDescent="0.25">
      <c r="A1118" s="26"/>
      <c r="B1118" s="24"/>
    </row>
    <row r="1119" spans="1:2" x14ac:dyDescent="0.25">
      <c r="A1119" s="26"/>
      <c r="B1119" s="24"/>
    </row>
    <row r="1120" spans="1:2" x14ac:dyDescent="0.25">
      <c r="A1120" s="26"/>
      <c r="B1120" s="24"/>
    </row>
    <row r="1121" spans="1:2" x14ac:dyDescent="0.25">
      <c r="A1121" s="26"/>
      <c r="B1121" s="24"/>
    </row>
    <row r="1122" spans="1:2" x14ac:dyDescent="0.25">
      <c r="A1122" s="26"/>
      <c r="B1122" s="24"/>
    </row>
    <row r="1123" spans="1:2" x14ac:dyDescent="0.25">
      <c r="A1123" s="26"/>
      <c r="B1123" s="24"/>
    </row>
    <row r="1124" spans="1:2" x14ac:dyDescent="0.25">
      <c r="A1124" s="26"/>
      <c r="B1124" s="24"/>
    </row>
    <row r="1125" spans="1:2" x14ac:dyDescent="0.25">
      <c r="A1125" s="26"/>
      <c r="B1125" s="24"/>
    </row>
    <row r="1126" spans="1:2" x14ac:dyDescent="0.25">
      <c r="A1126" s="26"/>
      <c r="B1126" s="24"/>
    </row>
    <row r="1127" spans="1:2" x14ac:dyDescent="0.25">
      <c r="A1127" s="26"/>
      <c r="B1127" s="24"/>
    </row>
    <row r="1128" spans="1:2" x14ac:dyDescent="0.25">
      <c r="A1128" s="26"/>
      <c r="B1128" s="24"/>
    </row>
    <row r="1129" spans="1:2" x14ac:dyDescent="0.25">
      <c r="A1129" s="26"/>
      <c r="B1129" s="24"/>
    </row>
    <row r="1130" spans="1:2" x14ac:dyDescent="0.25">
      <c r="A1130" s="26"/>
      <c r="B1130" s="24"/>
    </row>
    <row r="1131" spans="1:2" x14ac:dyDescent="0.25">
      <c r="A1131" s="26"/>
      <c r="B1131" s="24"/>
    </row>
    <row r="1132" spans="1:2" x14ac:dyDescent="0.25">
      <c r="A1132" s="26"/>
      <c r="B1132" s="24"/>
    </row>
    <row r="1133" spans="1:2" x14ac:dyDescent="0.25">
      <c r="A1133" s="26"/>
      <c r="B1133" s="24"/>
    </row>
    <row r="1134" spans="1:2" x14ac:dyDescent="0.25">
      <c r="A1134" s="26"/>
      <c r="B1134" s="24"/>
    </row>
    <row r="1135" spans="1:2" x14ac:dyDescent="0.25">
      <c r="A1135" s="26"/>
      <c r="B1135" s="24"/>
    </row>
    <row r="1136" spans="1:2" x14ac:dyDescent="0.25">
      <c r="A1136" s="26"/>
      <c r="B1136" s="24"/>
    </row>
    <row r="1137" spans="1:2" x14ac:dyDescent="0.25">
      <c r="A1137" s="26"/>
      <c r="B1137" s="24"/>
    </row>
    <row r="1138" spans="1:2" x14ac:dyDescent="0.25">
      <c r="A1138" s="26"/>
      <c r="B1138" s="24"/>
    </row>
    <row r="1139" spans="1:2" x14ac:dyDescent="0.25">
      <c r="A1139" s="26"/>
      <c r="B1139" s="24"/>
    </row>
    <row r="1140" spans="1:2" x14ac:dyDescent="0.25">
      <c r="A1140" s="26"/>
      <c r="B1140" s="24"/>
    </row>
    <row r="1141" spans="1:2" x14ac:dyDescent="0.25">
      <c r="A1141" s="26"/>
      <c r="B1141" s="24"/>
    </row>
    <row r="1142" spans="1:2" x14ac:dyDescent="0.25">
      <c r="A1142" s="26"/>
      <c r="B1142" s="24"/>
    </row>
    <row r="1143" spans="1:2" x14ac:dyDescent="0.25">
      <c r="A1143" s="26"/>
      <c r="B1143" s="24"/>
    </row>
    <row r="1144" spans="1:2" x14ac:dyDescent="0.25">
      <c r="A1144" s="26"/>
      <c r="B1144" s="24"/>
    </row>
    <row r="1145" spans="1:2" x14ac:dyDescent="0.25">
      <c r="A1145" s="26"/>
      <c r="B1145" s="24"/>
    </row>
    <row r="1146" spans="1:2" x14ac:dyDescent="0.25">
      <c r="A1146" s="26"/>
      <c r="B1146" s="24"/>
    </row>
    <row r="1147" spans="1:2" x14ac:dyDescent="0.25">
      <c r="A1147" s="26"/>
      <c r="B1147" s="24"/>
    </row>
    <row r="1148" spans="1:2" x14ac:dyDescent="0.25">
      <c r="A1148" s="26"/>
      <c r="B1148" s="24"/>
    </row>
    <row r="1149" spans="1:2" x14ac:dyDescent="0.25">
      <c r="A1149" s="26"/>
      <c r="B1149" s="24"/>
    </row>
    <row r="1150" spans="1:2" x14ac:dyDescent="0.25">
      <c r="A1150" s="26"/>
      <c r="B1150" s="24"/>
    </row>
    <row r="1151" spans="1:2" x14ac:dyDescent="0.25">
      <c r="A1151" s="26"/>
      <c r="B1151" s="24"/>
    </row>
    <row r="1152" spans="1:2" x14ac:dyDescent="0.25">
      <c r="A1152" s="26"/>
      <c r="B1152" s="24"/>
    </row>
    <row r="1153" spans="1:2" x14ac:dyDescent="0.25">
      <c r="A1153" s="26"/>
      <c r="B1153" s="24"/>
    </row>
    <row r="1154" spans="1:2" x14ac:dyDescent="0.25">
      <c r="A1154" s="26"/>
      <c r="B1154" s="24"/>
    </row>
    <row r="1155" spans="1:2" x14ac:dyDescent="0.25">
      <c r="A1155" s="26"/>
      <c r="B1155" s="24"/>
    </row>
    <row r="1156" spans="1:2" x14ac:dyDescent="0.25">
      <c r="A1156" s="26"/>
      <c r="B1156" s="24"/>
    </row>
    <row r="1157" spans="1:2" x14ac:dyDescent="0.25">
      <c r="A1157" s="26"/>
      <c r="B1157" s="24"/>
    </row>
    <row r="1158" spans="1:2" x14ac:dyDescent="0.25">
      <c r="A1158" s="26"/>
      <c r="B1158" s="24"/>
    </row>
    <row r="1159" spans="1:2" x14ac:dyDescent="0.25">
      <c r="A1159" s="26"/>
      <c r="B1159" s="24"/>
    </row>
    <row r="1160" spans="1:2" x14ac:dyDescent="0.25">
      <c r="A1160" s="26"/>
      <c r="B1160" s="24"/>
    </row>
    <row r="1161" spans="1:2" x14ac:dyDescent="0.25">
      <c r="A1161" s="26"/>
      <c r="B1161" s="24"/>
    </row>
    <row r="1162" spans="1:2" x14ac:dyDescent="0.25">
      <c r="A1162" s="26"/>
      <c r="B1162" s="24"/>
    </row>
    <row r="1163" spans="1:2" x14ac:dyDescent="0.25">
      <c r="A1163" s="26"/>
      <c r="B1163" s="24"/>
    </row>
    <row r="1164" spans="1:2" x14ac:dyDescent="0.25">
      <c r="A1164" s="26"/>
      <c r="B1164" s="24"/>
    </row>
    <row r="1165" spans="1:2" x14ac:dyDescent="0.25">
      <c r="A1165" s="26"/>
      <c r="B1165" s="24"/>
    </row>
    <row r="1166" spans="1:2" x14ac:dyDescent="0.25">
      <c r="A1166" s="26"/>
      <c r="B1166" s="24"/>
    </row>
    <row r="1167" spans="1:2" x14ac:dyDescent="0.25">
      <c r="A1167" s="26"/>
      <c r="B1167" s="24"/>
    </row>
    <row r="1168" spans="1:2" x14ac:dyDescent="0.25">
      <c r="A1168" s="26"/>
      <c r="B1168" s="24"/>
    </row>
    <row r="1169" spans="1:2" x14ac:dyDescent="0.25">
      <c r="A1169" s="26"/>
      <c r="B1169" s="24"/>
    </row>
    <row r="1170" spans="1:2" x14ac:dyDescent="0.25">
      <c r="A1170" s="26"/>
      <c r="B1170" s="24"/>
    </row>
    <row r="1171" spans="1:2" x14ac:dyDescent="0.25">
      <c r="A1171" s="26"/>
      <c r="B1171" s="24"/>
    </row>
    <row r="1172" spans="1:2" x14ac:dyDescent="0.25">
      <c r="A1172" s="26"/>
      <c r="B1172" s="24"/>
    </row>
    <row r="1173" spans="1:2" x14ac:dyDescent="0.25">
      <c r="A1173" s="26"/>
      <c r="B1173" s="24"/>
    </row>
    <row r="1174" spans="1:2" x14ac:dyDescent="0.25">
      <c r="A1174" s="26"/>
      <c r="B1174" s="24"/>
    </row>
    <row r="1175" spans="1:2" x14ac:dyDescent="0.25">
      <c r="A1175" s="26"/>
      <c r="B1175" s="24"/>
    </row>
    <row r="1176" spans="1:2" x14ac:dyDescent="0.25">
      <c r="A1176" s="26"/>
      <c r="B1176" s="24"/>
    </row>
    <row r="1177" spans="1:2" x14ac:dyDescent="0.25">
      <c r="A1177" s="26"/>
      <c r="B1177" s="24"/>
    </row>
    <row r="1178" spans="1:2" x14ac:dyDescent="0.25">
      <c r="A1178" s="26"/>
      <c r="B1178" s="24"/>
    </row>
    <row r="1179" spans="1:2" x14ac:dyDescent="0.25">
      <c r="A1179" s="26"/>
      <c r="B1179" s="24"/>
    </row>
    <row r="1180" spans="1:2" x14ac:dyDescent="0.25">
      <c r="A1180" s="26"/>
      <c r="B1180" s="24"/>
    </row>
    <row r="1181" spans="1:2" x14ac:dyDescent="0.25">
      <c r="A1181" s="26"/>
      <c r="B1181" s="24"/>
    </row>
    <row r="1182" spans="1:2" x14ac:dyDescent="0.25">
      <c r="A1182" s="26"/>
      <c r="B1182" s="24"/>
    </row>
    <row r="1183" spans="1:2" x14ac:dyDescent="0.25">
      <c r="A1183" s="26"/>
      <c r="B1183" s="24"/>
    </row>
    <row r="1184" spans="1:2" x14ac:dyDescent="0.25">
      <c r="A1184" s="26"/>
      <c r="B1184" s="24"/>
    </row>
    <row r="1185" spans="1:2" x14ac:dyDescent="0.25">
      <c r="A1185" s="26"/>
      <c r="B1185" s="24"/>
    </row>
    <row r="1186" spans="1:2" x14ac:dyDescent="0.25">
      <c r="A1186" s="26"/>
      <c r="B1186" s="24"/>
    </row>
    <row r="1187" spans="1:2" x14ac:dyDescent="0.25">
      <c r="A1187" s="26"/>
      <c r="B1187" s="24"/>
    </row>
    <row r="1188" spans="1:2" x14ac:dyDescent="0.25">
      <c r="A1188" s="26"/>
      <c r="B1188" s="24"/>
    </row>
    <row r="1189" spans="1:2" x14ac:dyDescent="0.25">
      <c r="A1189" s="26"/>
      <c r="B1189" s="24"/>
    </row>
    <row r="1190" spans="1:2" x14ac:dyDescent="0.25">
      <c r="A1190" s="26"/>
      <c r="B1190" s="24"/>
    </row>
    <row r="1191" spans="1:2" x14ac:dyDescent="0.25">
      <c r="A1191" s="26"/>
      <c r="B1191" s="24"/>
    </row>
    <row r="1192" spans="1:2" x14ac:dyDescent="0.25">
      <c r="A1192" s="26"/>
      <c r="B1192" s="24"/>
    </row>
    <row r="1193" spans="1:2" x14ac:dyDescent="0.25">
      <c r="A1193" s="26"/>
      <c r="B1193" s="24"/>
    </row>
    <row r="1194" spans="1:2" x14ac:dyDescent="0.25">
      <c r="A1194" s="26"/>
      <c r="B1194" s="24"/>
    </row>
    <row r="1195" spans="1:2" x14ac:dyDescent="0.25">
      <c r="A1195" s="26"/>
      <c r="B1195" s="24"/>
    </row>
    <row r="1196" spans="1:2" x14ac:dyDescent="0.25">
      <c r="A1196" s="26"/>
      <c r="B1196" s="24"/>
    </row>
    <row r="1197" spans="1:2" x14ac:dyDescent="0.25">
      <c r="A1197" s="26"/>
      <c r="B1197" s="24"/>
    </row>
    <row r="1198" spans="1:2" x14ac:dyDescent="0.25">
      <c r="A1198" s="26"/>
      <c r="B1198" s="24"/>
    </row>
    <row r="1199" spans="1:2" x14ac:dyDescent="0.25">
      <c r="A1199" s="26"/>
      <c r="B1199" s="24"/>
    </row>
    <row r="1200" spans="1:2" x14ac:dyDescent="0.25">
      <c r="A1200" s="26"/>
      <c r="B1200" s="24"/>
    </row>
    <row r="1201" spans="1:2" x14ac:dyDescent="0.25">
      <c r="A1201" s="26"/>
      <c r="B1201" s="24"/>
    </row>
    <row r="1202" spans="1:2" x14ac:dyDescent="0.25">
      <c r="A1202" s="26"/>
      <c r="B1202" s="24"/>
    </row>
    <row r="1203" spans="1:2" x14ac:dyDescent="0.25">
      <c r="A1203" s="26"/>
      <c r="B1203" s="24"/>
    </row>
    <row r="1204" spans="1:2" x14ac:dyDescent="0.25">
      <c r="A1204" s="26"/>
      <c r="B1204" s="24"/>
    </row>
    <row r="1205" spans="1:2" x14ac:dyDescent="0.25">
      <c r="A1205" s="26"/>
      <c r="B1205" s="24"/>
    </row>
    <row r="1206" spans="1:2" x14ac:dyDescent="0.25">
      <c r="A1206" s="26"/>
      <c r="B1206" s="24"/>
    </row>
    <row r="1207" spans="1:2" x14ac:dyDescent="0.25">
      <c r="A1207" s="26"/>
      <c r="B1207" s="24"/>
    </row>
    <row r="1208" spans="1:2" x14ac:dyDescent="0.25">
      <c r="A1208" s="26"/>
      <c r="B1208" s="24"/>
    </row>
    <row r="1209" spans="1:2" x14ac:dyDescent="0.25">
      <c r="A1209" s="26"/>
      <c r="B1209" s="24"/>
    </row>
    <row r="1210" spans="1:2" x14ac:dyDescent="0.25">
      <c r="A1210" s="26"/>
      <c r="B1210" s="24"/>
    </row>
    <row r="1211" spans="1:2" x14ac:dyDescent="0.25">
      <c r="A1211" s="26"/>
      <c r="B1211" s="24"/>
    </row>
    <row r="1212" spans="1:2" x14ac:dyDescent="0.25">
      <c r="A1212" s="26"/>
      <c r="B1212" s="24"/>
    </row>
    <row r="1213" spans="1:2" x14ac:dyDescent="0.25">
      <c r="A1213" s="26"/>
      <c r="B1213" s="24"/>
    </row>
    <row r="1214" spans="1:2" x14ac:dyDescent="0.25">
      <c r="A1214" s="26"/>
      <c r="B1214" s="24"/>
    </row>
    <row r="1215" spans="1:2" x14ac:dyDescent="0.25">
      <c r="A1215" s="26"/>
      <c r="B1215" s="24"/>
    </row>
    <row r="1216" spans="1:2" x14ac:dyDescent="0.25">
      <c r="A1216" s="26"/>
      <c r="B1216" s="24"/>
    </row>
    <row r="1217" spans="1:2" x14ac:dyDescent="0.25">
      <c r="A1217" s="26"/>
      <c r="B1217" s="24"/>
    </row>
    <row r="1218" spans="1:2" x14ac:dyDescent="0.25">
      <c r="A1218" s="26"/>
      <c r="B1218" s="24"/>
    </row>
    <row r="1219" spans="1:2" x14ac:dyDescent="0.25">
      <c r="A1219" s="26"/>
      <c r="B1219" s="24"/>
    </row>
    <row r="1220" spans="1:2" x14ac:dyDescent="0.25">
      <c r="A1220" s="26"/>
      <c r="B1220" s="24"/>
    </row>
    <row r="1221" spans="1:2" x14ac:dyDescent="0.25">
      <c r="A1221" s="26"/>
      <c r="B1221" s="24"/>
    </row>
    <row r="1222" spans="1:2" x14ac:dyDescent="0.25">
      <c r="A1222" s="26"/>
      <c r="B1222" s="24"/>
    </row>
    <row r="1223" spans="1:2" x14ac:dyDescent="0.25">
      <c r="A1223" s="26"/>
      <c r="B1223" s="24"/>
    </row>
    <row r="1224" spans="1:2" x14ac:dyDescent="0.25">
      <c r="A1224" s="26"/>
      <c r="B1224" s="24"/>
    </row>
    <row r="1225" spans="1:2" x14ac:dyDescent="0.25">
      <c r="A1225" s="26"/>
      <c r="B1225" s="24"/>
    </row>
    <row r="1226" spans="1:2" x14ac:dyDescent="0.25">
      <c r="A1226" s="26"/>
      <c r="B1226" s="24"/>
    </row>
    <row r="1227" spans="1:2" x14ac:dyDescent="0.25">
      <c r="A1227" s="26"/>
      <c r="B1227" s="24"/>
    </row>
    <row r="1228" spans="1:2" x14ac:dyDescent="0.25">
      <c r="A1228" s="26"/>
      <c r="B1228" s="24"/>
    </row>
    <row r="1229" spans="1:2" x14ac:dyDescent="0.25">
      <c r="A1229" s="26"/>
      <c r="B1229" s="24"/>
    </row>
    <row r="1230" spans="1:2" x14ac:dyDescent="0.25">
      <c r="A1230" s="26"/>
      <c r="B1230" s="24"/>
    </row>
    <row r="1231" spans="1:2" x14ac:dyDescent="0.25">
      <c r="A1231" s="26"/>
      <c r="B1231" s="24"/>
    </row>
    <row r="1232" spans="1:2" x14ac:dyDescent="0.25">
      <c r="A1232" s="26"/>
      <c r="B1232" s="24"/>
    </row>
    <row r="1233" spans="1:2" x14ac:dyDescent="0.25">
      <c r="A1233" s="26"/>
      <c r="B1233" s="24"/>
    </row>
    <row r="1234" spans="1:2" x14ac:dyDescent="0.25">
      <c r="A1234" s="26"/>
      <c r="B1234" s="24"/>
    </row>
    <row r="1235" spans="1:2" x14ac:dyDescent="0.25">
      <c r="A1235" s="26"/>
      <c r="B1235" s="24"/>
    </row>
    <row r="1236" spans="1:2" x14ac:dyDescent="0.25">
      <c r="A1236" s="26"/>
      <c r="B1236" s="24"/>
    </row>
    <row r="1237" spans="1:2" x14ac:dyDescent="0.25">
      <c r="A1237" s="26"/>
      <c r="B1237" s="24"/>
    </row>
    <row r="1238" spans="1:2" x14ac:dyDescent="0.25">
      <c r="A1238" s="26"/>
      <c r="B1238" s="24"/>
    </row>
    <row r="1239" spans="1:2" x14ac:dyDescent="0.25">
      <c r="A1239" s="26"/>
      <c r="B1239" s="24"/>
    </row>
    <row r="1240" spans="1:2" x14ac:dyDescent="0.25">
      <c r="A1240" s="26"/>
      <c r="B1240" s="24"/>
    </row>
    <row r="1241" spans="1:2" x14ac:dyDescent="0.25">
      <c r="A1241" s="26"/>
      <c r="B1241" s="24"/>
    </row>
    <row r="1242" spans="1:2" x14ac:dyDescent="0.25">
      <c r="A1242" s="26"/>
      <c r="B1242" s="24"/>
    </row>
    <row r="1243" spans="1:2" x14ac:dyDescent="0.25">
      <c r="A1243" s="26"/>
      <c r="B1243" s="24"/>
    </row>
    <row r="1244" spans="1:2" x14ac:dyDescent="0.25">
      <c r="A1244" s="26"/>
      <c r="B1244" s="24"/>
    </row>
    <row r="1245" spans="1:2" x14ac:dyDescent="0.25">
      <c r="A1245" s="26"/>
      <c r="B1245" s="24"/>
    </row>
    <row r="1246" spans="1:2" x14ac:dyDescent="0.25">
      <c r="A1246" s="26"/>
      <c r="B1246" s="24"/>
    </row>
    <row r="1247" spans="1:2" x14ac:dyDescent="0.25">
      <c r="A1247" s="26"/>
      <c r="B1247" s="24"/>
    </row>
    <row r="1248" spans="1:2" x14ac:dyDescent="0.25">
      <c r="A1248" s="26"/>
      <c r="B1248" s="24"/>
    </row>
    <row r="1249" spans="1:2" x14ac:dyDescent="0.25">
      <c r="A1249" s="26"/>
      <c r="B1249" s="24"/>
    </row>
    <row r="1250" spans="1:2" x14ac:dyDescent="0.25">
      <c r="A1250" s="26"/>
      <c r="B1250" s="24"/>
    </row>
    <row r="1251" spans="1:2" x14ac:dyDescent="0.25">
      <c r="A1251" s="26"/>
      <c r="B1251" s="24"/>
    </row>
    <row r="1252" spans="1:2" x14ac:dyDescent="0.25">
      <c r="A1252" s="26"/>
      <c r="B1252" s="24"/>
    </row>
    <row r="1253" spans="1:2" x14ac:dyDescent="0.25">
      <c r="A1253" s="26"/>
      <c r="B1253" s="24"/>
    </row>
    <row r="1254" spans="1:2" x14ac:dyDescent="0.25">
      <c r="A1254" s="26"/>
      <c r="B1254" s="24"/>
    </row>
    <row r="1255" spans="1:2" x14ac:dyDescent="0.25">
      <c r="A1255" s="26"/>
      <c r="B1255" s="24"/>
    </row>
    <row r="1256" spans="1:2" x14ac:dyDescent="0.25">
      <c r="A1256" s="26"/>
      <c r="B1256" s="24"/>
    </row>
    <row r="1257" spans="1:2" x14ac:dyDescent="0.25">
      <c r="A1257" s="26"/>
      <c r="B1257" s="24"/>
    </row>
    <row r="1258" spans="1:2" x14ac:dyDescent="0.25">
      <c r="A1258" s="26"/>
      <c r="B1258" s="24"/>
    </row>
    <row r="1259" spans="1:2" x14ac:dyDescent="0.25">
      <c r="A1259" s="26"/>
      <c r="B1259" s="24"/>
    </row>
    <row r="1260" spans="1:2" x14ac:dyDescent="0.25">
      <c r="A1260" s="26"/>
      <c r="B1260" s="24"/>
    </row>
    <row r="1261" spans="1:2" x14ac:dyDescent="0.25">
      <c r="A1261" s="26"/>
      <c r="B1261" s="24"/>
    </row>
    <row r="1262" spans="1:2" x14ac:dyDescent="0.25">
      <c r="A1262" s="26"/>
      <c r="B1262" s="24"/>
    </row>
    <row r="1263" spans="1:2" x14ac:dyDescent="0.25">
      <c r="A1263" s="26"/>
      <c r="B1263" s="24"/>
    </row>
    <row r="1264" spans="1:2" x14ac:dyDescent="0.25">
      <c r="A1264" s="26"/>
      <c r="B1264" s="24"/>
    </row>
    <row r="1265" spans="1:2" x14ac:dyDescent="0.25">
      <c r="A1265" s="26"/>
      <c r="B1265" s="24"/>
    </row>
    <row r="1266" spans="1:2" x14ac:dyDescent="0.25">
      <c r="A1266" s="26"/>
      <c r="B1266" s="24"/>
    </row>
    <row r="1267" spans="1:2" x14ac:dyDescent="0.25">
      <c r="A1267" s="26"/>
      <c r="B1267" s="24"/>
    </row>
    <row r="1268" spans="1:2" x14ac:dyDescent="0.25">
      <c r="A1268" s="26"/>
      <c r="B1268" s="24"/>
    </row>
    <row r="1269" spans="1:2" x14ac:dyDescent="0.25">
      <c r="A1269" s="26"/>
      <c r="B1269" s="24"/>
    </row>
    <row r="1270" spans="1:2" x14ac:dyDescent="0.25">
      <c r="A1270" s="26"/>
      <c r="B1270" s="24"/>
    </row>
    <row r="1271" spans="1:2" x14ac:dyDescent="0.25">
      <c r="A1271" s="26"/>
      <c r="B1271" s="24"/>
    </row>
    <row r="1272" spans="1:2" x14ac:dyDescent="0.25">
      <c r="A1272" s="26"/>
      <c r="B1272" s="24"/>
    </row>
    <row r="1273" spans="1:2" x14ac:dyDescent="0.25">
      <c r="A1273" s="26"/>
      <c r="B1273" s="24"/>
    </row>
    <row r="1274" spans="1:2" x14ac:dyDescent="0.25">
      <c r="A1274" s="26"/>
      <c r="B1274" s="24"/>
    </row>
    <row r="1275" spans="1:2" x14ac:dyDescent="0.25">
      <c r="A1275" s="26"/>
      <c r="B1275" s="24"/>
    </row>
    <row r="1276" spans="1:2" x14ac:dyDescent="0.25">
      <c r="A1276" s="26"/>
      <c r="B1276" s="24"/>
    </row>
    <row r="1277" spans="1:2" x14ac:dyDescent="0.25">
      <c r="A1277" s="26"/>
      <c r="B1277" s="24"/>
    </row>
    <row r="1278" spans="1:2" x14ac:dyDescent="0.25">
      <c r="A1278" s="26"/>
      <c r="B1278" s="24"/>
    </row>
    <row r="1279" spans="1:2" x14ac:dyDescent="0.25">
      <c r="A1279" s="26"/>
      <c r="B1279" s="24"/>
    </row>
    <row r="1280" spans="1:2" x14ac:dyDescent="0.25">
      <c r="A1280" s="26"/>
      <c r="B1280" s="24"/>
    </row>
    <row r="1281" spans="1:2" x14ac:dyDescent="0.25">
      <c r="A1281" s="26"/>
      <c r="B1281" s="24"/>
    </row>
    <row r="1282" spans="1:2" x14ac:dyDescent="0.25">
      <c r="A1282" s="26"/>
      <c r="B1282" s="24"/>
    </row>
    <row r="1283" spans="1:2" x14ac:dyDescent="0.25">
      <c r="A1283" s="26"/>
      <c r="B1283" s="24"/>
    </row>
    <row r="1284" spans="1:2" x14ac:dyDescent="0.25">
      <c r="A1284" s="26"/>
      <c r="B1284" s="24"/>
    </row>
    <row r="1285" spans="1:2" x14ac:dyDescent="0.25">
      <c r="A1285" s="26"/>
      <c r="B1285" s="24"/>
    </row>
    <row r="1286" spans="1:2" x14ac:dyDescent="0.25">
      <c r="A1286" s="26"/>
      <c r="B1286" s="24"/>
    </row>
    <row r="1287" spans="1:2" x14ac:dyDescent="0.25">
      <c r="A1287" s="26"/>
      <c r="B1287" s="24"/>
    </row>
    <row r="1288" spans="1:2" x14ac:dyDescent="0.25">
      <c r="A1288" s="26"/>
      <c r="B1288" s="24"/>
    </row>
    <row r="1289" spans="1:2" x14ac:dyDescent="0.25">
      <c r="A1289" s="26"/>
      <c r="B1289" s="24"/>
    </row>
    <row r="1290" spans="1:2" x14ac:dyDescent="0.25">
      <c r="A1290" s="26"/>
      <c r="B1290" s="24"/>
    </row>
    <row r="1291" spans="1:2" x14ac:dyDescent="0.25">
      <c r="A1291" s="26"/>
      <c r="B1291" s="24"/>
    </row>
    <row r="1292" spans="1:2" x14ac:dyDescent="0.25">
      <c r="A1292" s="26"/>
      <c r="B1292" s="24"/>
    </row>
    <row r="1293" spans="1:2" x14ac:dyDescent="0.25">
      <c r="A1293" s="26"/>
      <c r="B1293" s="24"/>
    </row>
    <row r="1294" spans="1:2" x14ac:dyDescent="0.25">
      <c r="A1294" s="26"/>
      <c r="B1294" s="24"/>
    </row>
    <row r="1295" spans="1:2" x14ac:dyDescent="0.25">
      <c r="A1295" s="26"/>
      <c r="B1295" s="24"/>
    </row>
    <row r="1296" spans="1:2" x14ac:dyDescent="0.25">
      <c r="A1296" s="26"/>
      <c r="B1296" s="24"/>
    </row>
    <row r="1297" spans="1:2" x14ac:dyDescent="0.25">
      <c r="A1297" s="26"/>
      <c r="B1297" s="24"/>
    </row>
    <row r="1298" spans="1:2" x14ac:dyDescent="0.25">
      <c r="A1298" s="26"/>
      <c r="B1298" s="24"/>
    </row>
    <row r="1299" spans="1:2" x14ac:dyDescent="0.25">
      <c r="A1299" s="26"/>
      <c r="B1299" s="24"/>
    </row>
    <row r="1300" spans="1:2" x14ac:dyDescent="0.25">
      <c r="A1300" s="26"/>
      <c r="B1300" s="24"/>
    </row>
    <row r="1301" spans="1:2" x14ac:dyDescent="0.25">
      <c r="A1301" s="26"/>
      <c r="B1301" s="24"/>
    </row>
    <row r="1302" spans="1:2" x14ac:dyDescent="0.25">
      <c r="A1302" s="26"/>
      <c r="B1302" s="24"/>
    </row>
    <row r="1303" spans="1:2" x14ac:dyDescent="0.25">
      <c r="A1303" s="26"/>
      <c r="B1303" s="24"/>
    </row>
    <row r="1304" spans="1:2" x14ac:dyDescent="0.25">
      <c r="A1304" s="26"/>
      <c r="B1304" s="24"/>
    </row>
    <row r="1305" spans="1:2" x14ac:dyDescent="0.25">
      <c r="A1305" s="26"/>
      <c r="B1305" s="24"/>
    </row>
    <row r="1306" spans="1:2" x14ac:dyDescent="0.25">
      <c r="A1306" s="26"/>
      <c r="B1306" s="24"/>
    </row>
    <row r="1307" spans="1:2" x14ac:dyDescent="0.25">
      <c r="A1307" s="26"/>
      <c r="B1307" s="24"/>
    </row>
    <row r="1308" spans="1:2" x14ac:dyDescent="0.25">
      <c r="A1308" s="26"/>
      <c r="B1308" s="24"/>
    </row>
    <row r="1309" spans="1:2" x14ac:dyDescent="0.25">
      <c r="A1309" s="26"/>
      <c r="B1309" s="24"/>
    </row>
    <row r="1310" spans="1:2" x14ac:dyDescent="0.25">
      <c r="A1310" s="26"/>
      <c r="B1310" s="24"/>
    </row>
    <row r="1311" spans="1:2" x14ac:dyDescent="0.25">
      <c r="A1311" s="26"/>
      <c r="B1311" s="24"/>
    </row>
    <row r="1312" spans="1:2" x14ac:dyDescent="0.25">
      <c r="A1312" s="26"/>
      <c r="B1312" s="24"/>
    </row>
    <row r="1313" spans="1:2" x14ac:dyDescent="0.25">
      <c r="A1313" s="26"/>
      <c r="B1313" s="24"/>
    </row>
    <row r="1314" spans="1:2" x14ac:dyDescent="0.25">
      <c r="A1314" s="26"/>
      <c r="B1314" s="24"/>
    </row>
    <row r="1315" spans="1:2" x14ac:dyDescent="0.25">
      <c r="A1315" s="26"/>
      <c r="B1315" s="24"/>
    </row>
    <row r="1316" spans="1:2" x14ac:dyDescent="0.25">
      <c r="A1316" s="26"/>
      <c r="B1316" s="24"/>
    </row>
    <row r="1317" spans="1:2" x14ac:dyDescent="0.25">
      <c r="A1317" s="26"/>
      <c r="B1317" s="24"/>
    </row>
    <row r="1318" spans="1:2" x14ac:dyDescent="0.25">
      <c r="A1318" s="26"/>
      <c r="B1318" s="24"/>
    </row>
    <row r="1319" spans="1:2" x14ac:dyDescent="0.25">
      <c r="A1319" s="26"/>
      <c r="B1319" s="24"/>
    </row>
    <row r="1320" spans="1:2" x14ac:dyDescent="0.25">
      <c r="A1320" s="26"/>
      <c r="B1320" s="24"/>
    </row>
    <row r="1321" spans="1:2" x14ac:dyDescent="0.25">
      <c r="A1321" s="26"/>
      <c r="B1321" s="24"/>
    </row>
    <row r="1322" spans="1:2" x14ac:dyDescent="0.25">
      <c r="A1322" s="26"/>
      <c r="B1322" s="24"/>
    </row>
    <row r="1323" spans="1:2" x14ac:dyDescent="0.25">
      <c r="A1323" s="26"/>
      <c r="B1323" s="24"/>
    </row>
    <row r="1324" spans="1:2" x14ac:dyDescent="0.25">
      <c r="A1324" s="26"/>
      <c r="B1324" s="24"/>
    </row>
    <row r="1325" spans="1:2" x14ac:dyDescent="0.25">
      <c r="A1325" s="26"/>
      <c r="B1325" s="24"/>
    </row>
    <row r="1326" spans="1:2" x14ac:dyDescent="0.25">
      <c r="A1326" s="26"/>
      <c r="B1326" s="24"/>
    </row>
    <row r="1327" spans="1:2" x14ac:dyDescent="0.25">
      <c r="A1327" s="26"/>
      <c r="B1327" s="24"/>
    </row>
    <row r="1328" spans="1:2" x14ac:dyDescent="0.25">
      <c r="A1328" s="26"/>
      <c r="B1328" s="24"/>
    </row>
    <row r="1329" spans="1:2" x14ac:dyDescent="0.25">
      <c r="A1329" s="26"/>
      <c r="B1329" s="24"/>
    </row>
    <row r="1330" spans="1:2" x14ac:dyDescent="0.25">
      <c r="A1330" s="26"/>
      <c r="B1330" s="24"/>
    </row>
    <row r="1331" spans="1:2" x14ac:dyDescent="0.25">
      <c r="A1331" s="26"/>
      <c r="B1331" s="24"/>
    </row>
    <row r="1332" spans="1:2" x14ac:dyDescent="0.25">
      <c r="A1332" s="26"/>
      <c r="B1332" s="24"/>
    </row>
    <row r="1333" spans="1:2" x14ac:dyDescent="0.25">
      <c r="A1333" s="26"/>
      <c r="B1333" s="24"/>
    </row>
    <row r="1334" spans="1:2" x14ac:dyDescent="0.25">
      <c r="A1334" s="26"/>
      <c r="B1334" s="24"/>
    </row>
    <row r="1335" spans="1:2" x14ac:dyDescent="0.25">
      <c r="A1335" s="26"/>
      <c r="B1335" s="24"/>
    </row>
    <row r="1336" spans="1:2" x14ac:dyDescent="0.25">
      <c r="A1336" s="26"/>
      <c r="B1336" s="24"/>
    </row>
    <row r="1337" spans="1:2" x14ac:dyDescent="0.25">
      <c r="A1337" s="26"/>
      <c r="B1337" s="24"/>
    </row>
    <row r="1338" spans="1:2" x14ac:dyDescent="0.25">
      <c r="A1338" s="26"/>
      <c r="B1338" s="24"/>
    </row>
    <row r="1339" spans="1:2" x14ac:dyDescent="0.25">
      <c r="A1339" s="26"/>
      <c r="B1339" s="24"/>
    </row>
    <row r="1340" spans="1:2" x14ac:dyDescent="0.25">
      <c r="A1340" s="26"/>
      <c r="B1340" s="24"/>
    </row>
    <row r="1341" spans="1:2" x14ac:dyDescent="0.25">
      <c r="A1341" s="26"/>
      <c r="B1341" s="24"/>
    </row>
    <row r="1342" spans="1:2" x14ac:dyDescent="0.25">
      <c r="A1342" s="26"/>
      <c r="B1342" s="24"/>
    </row>
    <row r="1343" spans="1:2" x14ac:dyDescent="0.25">
      <c r="A1343" s="26"/>
      <c r="B1343" s="24"/>
    </row>
    <row r="1344" spans="1:2" x14ac:dyDescent="0.25">
      <c r="A1344" s="26"/>
      <c r="B1344" s="24"/>
    </row>
    <row r="1345" spans="1:2" x14ac:dyDescent="0.25">
      <c r="A1345" s="26"/>
      <c r="B1345" s="24"/>
    </row>
    <row r="1346" spans="1:2" x14ac:dyDescent="0.25">
      <c r="A1346" s="26"/>
      <c r="B1346" s="24"/>
    </row>
    <row r="1347" spans="1:2" x14ac:dyDescent="0.25">
      <c r="A1347" s="26"/>
      <c r="B1347" s="24"/>
    </row>
    <row r="1348" spans="1:2" x14ac:dyDescent="0.25">
      <c r="A1348" s="26"/>
      <c r="B1348" s="24"/>
    </row>
    <row r="1349" spans="1:2" x14ac:dyDescent="0.25">
      <c r="A1349" s="26"/>
      <c r="B1349" s="24"/>
    </row>
    <row r="1350" spans="1:2" x14ac:dyDescent="0.25">
      <c r="A1350" s="26"/>
      <c r="B1350" s="24"/>
    </row>
    <row r="1351" spans="1:2" x14ac:dyDescent="0.25">
      <c r="A1351" s="26"/>
      <c r="B1351" s="24"/>
    </row>
    <row r="1352" spans="1:2" x14ac:dyDescent="0.25">
      <c r="A1352" s="26"/>
      <c r="B1352" s="24"/>
    </row>
    <row r="1353" spans="1:2" x14ac:dyDescent="0.25">
      <c r="A1353" s="26"/>
      <c r="B1353" s="24"/>
    </row>
    <row r="1354" spans="1:2" x14ac:dyDescent="0.25">
      <c r="A1354" s="26"/>
      <c r="B1354" s="24"/>
    </row>
    <row r="1355" spans="1:2" x14ac:dyDescent="0.25">
      <c r="A1355" s="26"/>
      <c r="B1355" s="24"/>
    </row>
    <row r="1356" spans="1:2" x14ac:dyDescent="0.25">
      <c r="A1356" s="26"/>
      <c r="B1356" s="24"/>
    </row>
    <row r="1357" spans="1:2" x14ac:dyDescent="0.25">
      <c r="A1357" s="26"/>
      <c r="B1357" s="24"/>
    </row>
    <row r="1358" spans="1:2" x14ac:dyDescent="0.25">
      <c r="A1358" s="26"/>
      <c r="B1358" s="24"/>
    </row>
    <row r="1359" spans="1:2" x14ac:dyDescent="0.25">
      <c r="A1359" s="26"/>
      <c r="B1359" s="24"/>
    </row>
    <row r="1360" spans="1:2" x14ac:dyDescent="0.25">
      <c r="A1360" s="26"/>
      <c r="B1360" s="24"/>
    </row>
    <row r="1361" spans="1:2" x14ac:dyDescent="0.25">
      <c r="A1361" s="26"/>
      <c r="B1361" s="24"/>
    </row>
    <row r="1362" spans="1:2" x14ac:dyDescent="0.25">
      <c r="A1362" s="26"/>
      <c r="B1362" s="24"/>
    </row>
    <row r="1363" spans="1:2" x14ac:dyDescent="0.25">
      <c r="A1363" s="26"/>
      <c r="B1363" s="24"/>
    </row>
    <row r="1364" spans="1:2" x14ac:dyDescent="0.25">
      <c r="A1364" s="26"/>
      <c r="B1364" s="24"/>
    </row>
    <row r="1365" spans="1:2" x14ac:dyDescent="0.25">
      <c r="A1365" s="26"/>
      <c r="B1365" s="24"/>
    </row>
    <row r="1366" spans="1:2" x14ac:dyDescent="0.25">
      <c r="A1366" s="26"/>
      <c r="B1366" s="24"/>
    </row>
    <row r="1367" spans="1:2" x14ac:dyDescent="0.25">
      <c r="A1367" s="26"/>
      <c r="B1367" s="24"/>
    </row>
    <row r="1368" spans="1:2" x14ac:dyDescent="0.25">
      <c r="A1368" s="26"/>
      <c r="B1368" s="24"/>
    </row>
    <row r="1369" spans="1:2" x14ac:dyDescent="0.25">
      <c r="A1369" s="26"/>
      <c r="B1369" s="24"/>
    </row>
    <row r="1370" spans="1:2" x14ac:dyDescent="0.25">
      <c r="A1370" s="26"/>
      <c r="B1370" s="24"/>
    </row>
    <row r="1371" spans="1:2" x14ac:dyDescent="0.25">
      <c r="A1371" s="26"/>
      <c r="B1371" s="24"/>
    </row>
    <row r="1372" spans="1:2" x14ac:dyDescent="0.25">
      <c r="A1372" s="26"/>
      <c r="B1372" s="24"/>
    </row>
    <row r="1373" spans="1:2" x14ac:dyDescent="0.25">
      <c r="A1373" s="26"/>
      <c r="B1373" s="24"/>
    </row>
    <row r="1374" spans="1:2" x14ac:dyDescent="0.25">
      <c r="A1374" s="26"/>
      <c r="B1374" s="24"/>
    </row>
    <row r="1375" spans="1:2" x14ac:dyDescent="0.25">
      <c r="A1375" s="26"/>
      <c r="B1375" s="24"/>
    </row>
    <row r="1376" spans="1:2" x14ac:dyDescent="0.25">
      <c r="A1376" s="26"/>
      <c r="B1376" s="24"/>
    </row>
    <row r="1377" spans="1:2" x14ac:dyDescent="0.25">
      <c r="A1377" s="26"/>
      <c r="B1377" s="24"/>
    </row>
    <row r="1378" spans="1:2" x14ac:dyDescent="0.25">
      <c r="A1378" s="26"/>
      <c r="B1378" s="24"/>
    </row>
    <row r="1379" spans="1:2" x14ac:dyDescent="0.25">
      <c r="A1379" s="26"/>
      <c r="B1379" s="24"/>
    </row>
    <row r="1380" spans="1:2" x14ac:dyDescent="0.25">
      <c r="A1380" s="26"/>
      <c r="B1380" s="24"/>
    </row>
    <row r="1381" spans="1:2" x14ac:dyDescent="0.25">
      <c r="A1381" s="26"/>
      <c r="B1381" s="24"/>
    </row>
    <row r="1382" spans="1:2" x14ac:dyDescent="0.25">
      <c r="A1382" s="26"/>
      <c r="B1382" s="24"/>
    </row>
    <row r="1383" spans="1:2" x14ac:dyDescent="0.25">
      <c r="A1383" s="26"/>
      <c r="B1383" s="24"/>
    </row>
    <row r="1384" spans="1:2" x14ac:dyDescent="0.25">
      <c r="A1384" s="26"/>
      <c r="B1384" s="24"/>
    </row>
    <row r="1385" spans="1:2" x14ac:dyDescent="0.25">
      <c r="A1385" s="26"/>
      <c r="B1385" s="24"/>
    </row>
    <row r="1386" spans="1:2" x14ac:dyDescent="0.25">
      <c r="A1386" s="26"/>
      <c r="B1386" s="24"/>
    </row>
    <row r="1387" spans="1:2" x14ac:dyDescent="0.25">
      <c r="A1387" s="26"/>
      <c r="B1387" s="24"/>
    </row>
    <row r="1388" spans="1:2" x14ac:dyDescent="0.25">
      <c r="A1388" s="26"/>
      <c r="B1388" s="24"/>
    </row>
    <row r="1389" spans="1:2" x14ac:dyDescent="0.25">
      <c r="A1389" s="26"/>
      <c r="B1389" s="24"/>
    </row>
    <row r="1390" spans="1:2" x14ac:dyDescent="0.25">
      <c r="A1390" s="26"/>
      <c r="B1390" s="24"/>
    </row>
    <row r="1391" spans="1:2" x14ac:dyDescent="0.25">
      <c r="A1391" s="26"/>
      <c r="B1391" s="24"/>
    </row>
    <row r="1392" spans="1:2" x14ac:dyDescent="0.25">
      <c r="A1392" s="26"/>
      <c r="B1392" s="24"/>
    </row>
    <row r="1393" spans="1:2" x14ac:dyDescent="0.25">
      <c r="A1393" s="26"/>
      <c r="B1393" s="24"/>
    </row>
    <row r="1394" spans="1:2" x14ac:dyDescent="0.25">
      <c r="A1394" s="26"/>
      <c r="B1394" s="24"/>
    </row>
    <row r="1395" spans="1:2" x14ac:dyDescent="0.25">
      <c r="A1395" s="26"/>
      <c r="B1395" s="24"/>
    </row>
    <row r="1396" spans="1:2" x14ac:dyDescent="0.25">
      <c r="A1396" s="26"/>
      <c r="B1396" s="24"/>
    </row>
    <row r="1397" spans="1:2" x14ac:dyDescent="0.25">
      <c r="A1397" s="26"/>
      <c r="B1397" s="24"/>
    </row>
    <row r="1398" spans="1:2" x14ac:dyDescent="0.25">
      <c r="A1398" s="26"/>
      <c r="B1398" s="24"/>
    </row>
    <row r="1399" spans="1:2" x14ac:dyDescent="0.25">
      <c r="A1399" s="26"/>
      <c r="B1399" s="24"/>
    </row>
    <row r="1400" spans="1:2" x14ac:dyDescent="0.25">
      <c r="A1400" s="26"/>
      <c r="B1400" s="24"/>
    </row>
    <row r="1401" spans="1:2" x14ac:dyDescent="0.25">
      <c r="A1401" s="26"/>
      <c r="B1401" s="24"/>
    </row>
    <row r="1402" spans="1:2" x14ac:dyDescent="0.25">
      <c r="A1402" s="26"/>
      <c r="B1402" s="24"/>
    </row>
    <row r="1403" spans="1:2" x14ac:dyDescent="0.25">
      <c r="A1403" s="26"/>
      <c r="B1403" s="24"/>
    </row>
    <row r="1404" spans="1:2" x14ac:dyDescent="0.25">
      <c r="A1404" s="26"/>
      <c r="B1404" s="24"/>
    </row>
    <row r="1405" spans="1:2" x14ac:dyDescent="0.25">
      <c r="A1405" s="26"/>
      <c r="B1405" s="24"/>
    </row>
    <row r="1406" spans="1:2" x14ac:dyDescent="0.25">
      <c r="A1406" s="26"/>
      <c r="B1406" s="24"/>
    </row>
    <row r="1407" spans="1:2" x14ac:dyDescent="0.25">
      <c r="A1407" s="26"/>
      <c r="B1407" s="24"/>
    </row>
    <row r="1408" spans="1:2" x14ac:dyDescent="0.25">
      <c r="A1408" s="26"/>
      <c r="B1408" s="24"/>
    </row>
    <row r="1409" spans="1:2" x14ac:dyDescent="0.25">
      <c r="A1409" s="26"/>
      <c r="B1409" s="24"/>
    </row>
    <row r="1410" spans="1:2" x14ac:dyDescent="0.25">
      <c r="A1410" s="26"/>
      <c r="B1410" s="24"/>
    </row>
    <row r="1411" spans="1:2" x14ac:dyDescent="0.25">
      <c r="A1411" s="26"/>
      <c r="B1411" s="24"/>
    </row>
    <row r="1412" spans="1:2" x14ac:dyDescent="0.25">
      <c r="A1412" s="26"/>
      <c r="B1412" s="24"/>
    </row>
    <row r="1413" spans="1:2" x14ac:dyDescent="0.25">
      <c r="A1413" s="26"/>
      <c r="B1413" s="24"/>
    </row>
    <row r="1414" spans="1:2" x14ac:dyDescent="0.25">
      <c r="A1414" s="26"/>
      <c r="B1414" s="24"/>
    </row>
    <row r="1415" spans="1:2" x14ac:dyDescent="0.25">
      <c r="A1415" s="26"/>
      <c r="B1415" s="24"/>
    </row>
    <row r="1416" spans="1:2" x14ac:dyDescent="0.25">
      <c r="A1416" s="26"/>
      <c r="B1416" s="24"/>
    </row>
    <row r="1417" spans="1:2" x14ac:dyDescent="0.25">
      <c r="A1417" s="26"/>
      <c r="B1417" s="24"/>
    </row>
    <row r="1418" spans="1:2" x14ac:dyDescent="0.25">
      <c r="A1418" s="26"/>
      <c r="B1418" s="24"/>
    </row>
    <row r="1419" spans="1:2" x14ac:dyDescent="0.25">
      <c r="A1419" s="26"/>
      <c r="B1419" s="24"/>
    </row>
    <row r="1420" spans="1:2" x14ac:dyDescent="0.25">
      <c r="A1420" s="26"/>
      <c r="B1420" s="24"/>
    </row>
    <row r="1421" spans="1:2" x14ac:dyDescent="0.25">
      <c r="A1421" s="26"/>
      <c r="B1421" s="24"/>
    </row>
    <row r="1422" spans="1:2" x14ac:dyDescent="0.25">
      <c r="A1422" s="26"/>
      <c r="B1422" s="24"/>
    </row>
    <row r="1423" spans="1:2" x14ac:dyDescent="0.25">
      <c r="A1423" s="26"/>
      <c r="B1423" s="24"/>
    </row>
    <row r="1424" spans="1:2" x14ac:dyDescent="0.25">
      <c r="A1424" s="26"/>
      <c r="B1424" s="24"/>
    </row>
    <row r="1425" spans="1:2" x14ac:dyDescent="0.25">
      <c r="A1425" s="26"/>
      <c r="B1425" s="24"/>
    </row>
    <row r="1426" spans="1:2" x14ac:dyDescent="0.25">
      <c r="A1426" s="26"/>
      <c r="B1426" s="24"/>
    </row>
    <row r="1427" spans="1:2" x14ac:dyDescent="0.25">
      <c r="A1427" s="26"/>
      <c r="B1427" s="24"/>
    </row>
    <row r="1428" spans="1:2" x14ac:dyDescent="0.25">
      <c r="A1428" s="26"/>
      <c r="B1428" s="24"/>
    </row>
    <row r="1429" spans="1:2" x14ac:dyDescent="0.25">
      <c r="A1429" s="26"/>
      <c r="B1429" s="24"/>
    </row>
    <row r="1430" spans="1:2" x14ac:dyDescent="0.25">
      <c r="A1430" s="26"/>
      <c r="B1430" s="24"/>
    </row>
    <row r="1431" spans="1:2" x14ac:dyDescent="0.25">
      <c r="A1431" s="26"/>
      <c r="B1431" s="24"/>
    </row>
    <row r="1432" spans="1:2" x14ac:dyDescent="0.25">
      <c r="A1432" s="26"/>
      <c r="B1432" s="24"/>
    </row>
    <row r="1433" spans="1:2" x14ac:dyDescent="0.25">
      <c r="A1433" s="26"/>
      <c r="B1433" s="24"/>
    </row>
    <row r="1434" spans="1:2" x14ac:dyDescent="0.25">
      <c r="A1434" s="26"/>
      <c r="B1434" s="24"/>
    </row>
    <row r="1435" spans="1:2" x14ac:dyDescent="0.25">
      <c r="A1435" s="26"/>
      <c r="B1435" s="24"/>
    </row>
    <row r="1436" spans="1:2" x14ac:dyDescent="0.25">
      <c r="A1436" s="26"/>
      <c r="B1436" s="24"/>
    </row>
    <row r="1437" spans="1:2" x14ac:dyDescent="0.25">
      <c r="A1437" s="26"/>
      <c r="B1437" s="24"/>
    </row>
    <row r="1438" spans="1:2" x14ac:dyDescent="0.25">
      <c r="A1438" s="26"/>
      <c r="B1438" s="24"/>
    </row>
    <row r="1439" spans="1:2" x14ac:dyDescent="0.25">
      <c r="A1439" s="26"/>
      <c r="B1439" s="24"/>
    </row>
    <row r="1440" spans="1:2" x14ac:dyDescent="0.25">
      <c r="A1440" s="26"/>
      <c r="B1440" s="24"/>
    </row>
    <row r="1441" spans="1:2" x14ac:dyDescent="0.25">
      <c r="A1441" s="26"/>
      <c r="B1441" s="24"/>
    </row>
    <row r="1442" spans="1:2" x14ac:dyDescent="0.25">
      <c r="A1442" s="26"/>
      <c r="B1442" s="24"/>
    </row>
    <row r="1443" spans="1:2" x14ac:dyDescent="0.25">
      <c r="A1443" s="26"/>
      <c r="B1443" s="24"/>
    </row>
    <row r="1444" spans="1:2" x14ac:dyDescent="0.25">
      <c r="A1444" s="26"/>
      <c r="B1444" s="24"/>
    </row>
    <row r="1445" spans="1:2" x14ac:dyDescent="0.25">
      <c r="A1445" s="26"/>
      <c r="B1445" s="24"/>
    </row>
    <row r="1446" spans="1:2" x14ac:dyDescent="0.25">
      <c r="A1446" s="26"/>
      <c r="B1446" s="24"/>
    </row>
    <row r="1447" spans="1:2" x14ac:dyDescent="0.25">
      <c r="A1447" s="26"/>
      <c r="B1447" s="24"/>
    </row>
    <row r="1448" spans="1:2" x14ac:dyDescent="0.25">
      <c r="A1448" s="26"/>
      <c r="B1448" s="24"/>
    </row>
    <row r="1449" spans="1:2" x14ac:dyDescent="0.25">
      <c r="A1449" s="26"/>
      <c r="B1449" s="24"/>
    </row>
    <row r="1450" spans="1:2" x14ac:dyDescent="0.25">
      <c r="A1450" s="26"/>
      <c r="B1450" s="24"/>
    </row>
    <row r="1451" spans="1:2" x14ac:dyDescent="0.25">
      <c r="A1451" s="26"/>
      <c r="B1451" s="24"/>
    </row>
    <row r="1452" spans="1:2" x14ac:dyDescent="0.25">
      <c r="A1452" s="26"/>
      <c r="B1452" s="24"/>
    </row>
    <row r="1453" spans="1:2" x14ac:dyDescent="0.25">
      <c r="A1453" s="26"/>
      <c r="B1453" s="24"/>
    </row>
    <row r="1454" spans="1:2" x14ac:dyDescent="0.25">
      <c r="A1454" s="26"/>
      <c r="B1454" s="24"/>
    </row>
    <row r="1455" spans="1:2" x14ac:dyDescent="0.25">
      <c r="A1455" s="26"/>
      <c r="B1455" s="24"/>
    </row>
    <row r="1456" spans="1:2" x14ac:dyDescent="0.25">
      <c r="A1456" s="26"/>
      <c r="B1456" s="24"/>
    </row>
    <row r="1457" spans="1:2" x14ac:dyDescent="0.25">
      <c r="A1457" s="26"/>
      <c r="B1457" s="24"/>
    </row>
    <row r="1458" spans="1:2" x14ac:dyDescent="0.25">
      <c r="A1458" s="26"/>
      <c r="B1458" s="24"/>
    </row>
    <row r="1459" spans="1:2" x14ac:dyDescent="0.25">
      <c r="A1459" s="26"/>
      <c r="B1459" s="24"/>
    </row>
    <row r="1460" spans="1:2" x14ac:dyDescent="0.25">
      <c r="A1460" s="26"/>
      <c r="B1460" s="24"/>
    </row>
    <row r="1461" spans="1:2" x14ac:dyDescent="0.25">
      <c r="A1461" s="26"/>
      <c r="B1461" s="24"/>
    </row>
    <row r="1462" spans="1:2" x14ac:dyDescent="0.25">
      <c r="A1462" s="26"/>
      <c r="B1462" s="24"/>
    </row>
    <row r="1463" spans="1:2" x14ac:dyDescent="0.25">
      <c r="A1463" s="26"/>
      <c r="B1463" s="24"/>
    </row>
    <row r="1464" spans="1:2" x14ac:dyDescent="0.25">
      <c r="A1464" s="26"/>
      <c r="B1464" s="24"/>
    </row>
    <row r="1465" spans="1:2" x14ac:dyDescent="0.25">
      <c r="A1465" s="26"/>
      <c r="B1465" s="24"/>
    </row>
    <row r="1466" spans="1:2" x14ac:dyDescent="0.25">
      <c r="A1466" s="26"/>
      <c r="B1466" s="24"/>
    </row>
    <row r="1467" spans="1:2" x14ac:dyDescent="0.25">
      <c r="A1467" s="26"/>
      <c r="B1467" s="24"/>
    </row>
    <row r="1468" spans="1:2" x14ac:dyDescent="0.25">
      <c r="A1468" s="26"/>
      <c r="B1468" s="24"/>
    </row>
    <row r="1469" spans="1:2" x14ac:dyDescent="0.25">
      <c r="A1469" s="26"/>
      <c r="B1469" s="24"/>
    </row>
    <row r="1470" spans="1:2" x14ac:dyDescent="0.25">
      <c r="A1470" s="26"/>
      <c r="B1470" s="24"/>
    </row>
    <row r="1471" spans="1:2" x14ac:dyDescent="0.25">
      <c r="A1471" s="26"/>
      <c r="B1471" s="24"/>
    </row>
    <row r="1472" spans="1:2" x14ac:dyDescent="0.25">
      <c r="A1472" s="26"/>
      <c r="B1472" s="24"/>
    </row>
    <row r="1473" spans="1:2" x14ac:dyDescent="0.25">
      <c r="A1473" s="26"/>
      <c r="B1473" s="24"/>
    </row>
    <row r="1474" spans="1:2" x14ac:dyDescent="0.25">
      <c r="A1474" s="26"/>
      <c r="B1474" s="24"/>
    </row>
    <row r="1475" spans="1:2" x14ac:dyDescent="0.25">
      <c r="A1475" s="26"/>
      <c r="B1475" s="24"/>
    </row>
    <row r="1476" spans="1:2" x14ac:dyDescent="0.25">
      <c r="A1476" s="26"/>
      <c r="B1476" s="24"/>
    </row>
    <row r="1477" spans="1:2" x14ac:dyDescent="0.25">
      <c r="A1477" s="26"/>
      <c r="B1477" s="24"/>
    </row>
    <row r="1478" spans="1:2" x14ac:dyDescent="0.25">
      <c r="A1478" s="26"/>
      <c r="B1478" s="24"/>
    </row>
    <row r="1479" spans="1:2" x14ac:dyDescent="0.25">
      <c r="A1479" s="26"/>
      <c r="B1479" s="24"/>
    </row>
    <row r="1480" spans="1:2" x14ac:dyDescent="0.25">
      <c r="A1480" s="26"/>
      <c r="B1480" s="24"/>
    </row>
    <row r="1481" spans="1:2" x14ac:dyDescent="0.25">
      <c r="A1481" s="26"/>
      <c r="B1481" s="24"/>
    </row>
    <row r="1482" spans="1:2" x14ac:dyDescent="0.25">
      <c r="A1482" s="26"/>
      <c r="B1482" s="24"/>
    </row>
    <row r="1483" spans="1:2" x14ac:dyDescent="0.25">
      <c r="A1483" s="26"/>
      <c r="B1483" s="24"/>
    </row>
    <row r="1484" spans="1:2" x14ac:dyDescent="0.25">
      <c r="A1484" s="26"/>
      <c r="B1484" s="24"/>
    </row>
    <row r="1485" spans="1:2" x14ac:dyDescent="0.25">
      <c r="A1485" s="26"/>
      <c r="B1485" s="24"/>
    </row>
    <row r="1486" spans="1:2" x14ac:dyDescent="0.25">
      <c r="A1486" s="26"/>
      <c r="B1486" s="24"/>
    </row>
    <row r="1487" spans="1:2" x14ac:dyDescent="0.25">
      <c r="A1487" s="26"/>
      <c r="B1487" s="24"/>
    </row>
    <row r="1488" spans="1:2" x14ac:dyDescent="0.25">
      <c r="A1488" s="26"/>
      <c r="B1488" s="24"/>
    </row>
    <row r="1489" spans="1:2" x14ac:dyDescent="0.25">
      <c r="A1489" s="26"/>
      <c r="B1489" s="24"/>
    </row>
    <row r="1490" spans="1:2" x14ac:dyDescent="0.25">
      <c r="A1490" s="26"/>
      <c r="B1490" s="24"/>
    </row>
    <row r="1491" spans="1:2" x14ac:dyDescent="0.25">
      <c r="A1491" s="26"/>
      <c r="B1491" s="24"/>
    </row>
    <row r="1492" spans="1:2" x14ac:dyDescent="0.25">
      <c r="A1492" s="26"/>
      <c r="B1492" s="24"/>
    </row>
    <row r="1493" spans="1:2" x14ac:dyDescent="0.25">
      <c r="A1493" s="26"/>
      <c r="B1493" s="24"/>
    </row>
    <row r="1494" spans="1:2" x14ac:dyDescent="0.25">
      <c r="A1494" s="26"/>
      <c r="B1494" s="24"/>
    </row>
    <row r="1495" spans="1:2" x14ac:dyDescent="0.25">
      <c r="A1495" s="26"/>
      <c r="B1495" s="24"/>
    </row>
    <row r="1496" spans="1:2" x14ac:dyDescent="0.25">
      <c r="A1496" s="26"/>
      <c r="B1496" s="24"/>
    </row>
    <row r="1497" spans="1:2" x14ac:dyDescent="0.25">
      <c r="A1497" s="26"/>
      <c r="B1497" s="24"/>
    </row>
    <row r="1498" spans="1:2" x14ac:dyDescent="0.25">
      <c r="A1498" s="26"/>
      <c r="B1498" s="24"/>
    </row>
    <row r="1499" spans="1:2" x14ac:dyDescent="0.25">
      <c r="A1499" s="26"/>
      <c r="B1499" s="24"/>
    </row>
    <row r="1500" spans="1:2" x14ac:dyDescent="0.25">
      <c r="A1500" s="26"/>
      <c r="B1500" s="24"/>
    </row>
    <row r="1501" spans="1:2" x14ac:dyDescent="0.25">
      <c r="A1501" s="26"/>
      <c r="B1501" s="24"/>
    </row>
    <row r="1502" spans="1:2" x14ac:dyDescent="0.25">
      <c r="A1502" s="26"/>
      <c r="B1502" s="24"/>
    </row>
    <row r="1503" spans="1:2" x14ac:dyDescent="0.25">
      <c r="A1503" s="26"/>
      <c r="B1503" s="24"/>
    </row>
    <row r="1504" spans="1:2" x14ac:dyDescent="0.25">
      <c r="A1504" s="26"/>
      <c r="B1504" s="24"/>
    </row>
    <row r="1505" spans="1:2" x14ac:dyDescent="0.25">
      <c r="A1505" s="26"/>
      <c r="B1505" s="24"/>
    </row>
    <row r="1506" spans="1:2" x14ac:dyDescent="0.25">
      <c r="A1506" s="26"/>
      <c r="B1506" s="24"/>
    </row>
    <row r="1507" spans="1:2" x14ac:dyDescent="0.25">
      <c r="A1507" s="26"/>
      <c r="B1507" s="24"/>
    </row>
    <row r="1508" spans="1:2" x14ac:dyDescent="0.25">
      <c r="A1508" s="26"/>
      <c r="B1508" s="24"/>
    </row>
    <row r="1509" spans="1:2" x14ac:dyDescent="0.25">
      <c r="A1509" s="26"/>
      <c r="B1509" s="24"/>
    </row>
    <row r="1510" spans="1:2" x14ac:dyDescent="0.25">
      <c r="A1510" s="26"/>
      <c r="B1510" s="24"/>
    </row>
    <row r="1511" spans="1:2" x14ac:dyDescent="0.25">
      <c r="A1511" s="26"/>
      <c r="B1511" s="24"/>
    </row>
    <row r="1512" spans="1:2" x14ac:dyDescent="0.25">
      <c r="A1512" s="26"/>
      <c r="B1512" s="24"/>
    </row>
    <row r="1513" spans="1:2" x14ac:dyDescent="0.25">
      <c r="A1513" s="26"/>
      <c r="B1513" s="24"/>
    </row>
    <row r="1514" spans="1:2" x14ac:dyDescent="0.25">
      <c r="A1514" s="26"/>
      <c r="B1514" s="24"/>
    </row>
    <row r="1515" spans="1:2" x14ac:dyDescent="0.25">
      <c r="A1515" s="26"/>
      <c r="B1515" s="24"/>
    </row>
    <row r="1516" spans="1:2" x14ac:dyDescent="0.25">
      <c r="A1516" s="26"/>
      <c r="B1516" s="24"/>
    </row>
    <row r="1517" spans="1:2" x14ac:dyDescent="0.25">
      <c r="A1517" s="26"/>
      <c r="B1517" s="24"/>
    </row>
    <row r="1518" spans="1:2" x14ac:dyDescent="0.25">
      <c r="A1518" s="26"/>
      <c r="B1518" s="24"/>
    </row>
    <row r="1519" spans="1:2" x14ac:dyDescent="0.25">
      <c r="A1519" s="26"/>
      <c r="B1519" s="24"/>
    </row>
    <row r="1520" spans="1:2" x14ac:dyDescent="0.25">
      <c r="A1520" s="26"/>
      <c r="B1520" s="24"/>
    </row>
    <row r="1521" spans="1:2" x14ac:dyDescent="0.25">
      <c r="A1521" s="26"/>
      <c r="B1521" s="24"/>
    </row>
    <row r="1522" spans="1:2" x14ac:dyDescent="0.25">
      <c r="A1522" s="26"/>
      <c r="B1522" s="24"/>
    </row>
    <row r="1523" spans="1:2" x14ac:dyDescent="0.25">
      <c r="A1523" s="26"/>
      <c r="B1523" s="24"/>
    </row>
    <row r="1524" spans="1:2" x14ac:dyDescent="0.25">
      <c r="A1524" s="26"/>
      <c r="B1524" s="24"/>
    </row>
    <row r="1525" spans="1:2" x14ac:dyDescent="0.25">
      <c r="A1525" s="26"/>
      <c r="B1525" s="24"/>
    </row>
    <row r="1526" spans="1:2" x14ac:dyDescent="0.25">
      <c r="A1526" s="26"/>
      <c r="B1526" s="24"/>
    </row>
    <row r="1527" spans="1:2" x14ac:dyDescent="0.25">
      <c r="A1527" s="26"/>
      <c r="B1527" s="24"/>
    </row>
    <row r="1528" spans="1:2" x14ac:dyDescent="0.25">
      <c r="A1528" s="26"/>
      <c r="B1528" s="24"/>
    </row>
    <row r="1529" spans="1:2" x14ac:dyDescent="0.25">
      <c r="A1529" s="26"/>
      <c r="B1529" s="24"/>
    </row>
    <row r="1530" spans="1:2" x14ac:dyDescent="0.25">
      <c r="A1530" s="26"/>
      <c r="B1530" s="24"/>
    </row>
    <row r="1531" spans="1:2" x14ac:dyDescent="0.25">
      <c r="A1531" s="26"/>
      <c r="B1531" s="24"/>
    </row>
    <row r="1532" spans="1:2" x14ac:dyDescent="0.25">
      <c r="A1532" s="26"/>
      <c r="B1532" s="24"/>
    </row>
    <row r="1533" spans="1:2" x14ac:dyDescent="0.25">
      <c r="A1533" s="26"/>
      <c r="B1533" s="24"/>
    </row>
    <row r="1534" spans="1:2" x14ac:dyDescent="0.25">
      <c r="A1534" s="26"/>
      <c r="B1534" s="24"/>
    </row>
    <row r="1535" spans="1:2" x14ac:dyDescent="0.25">
      <c r="A1535" s="26"/>
      <c r="B1535" s="24"/>
    </row>
    <row r="1536" spans="1:2" x14ac:dyDescent="0.25">
      <c r="A1536" s="26"/>
      <c r="B1536" s="24"/>
    </row>
    <row r="1537" spans="1:2" x14ac:dyDescent="0.25">
      <c r="A1537" s="26"/>
      <c r="B1537" s="24"/>
    </row>
    <row r="1538" spans="1:2" x14ac:dyDescent="0.25">
      <c r="A1538" s="26"/>
      <c r="B1538" s="24"/>
    </row>
    <row r="1539" spans="1:2" x14ac:dyDescent="0.25">
      <c r="A1539" s="26"/>
      <c r="B1539" s="24"/>
    </row>
    <row r="1540" spans="1:2" x14ac:dyDescent="0.25">
      <c r="A1540" s="26"/>
      <c r="B1540" s="24"/>
    </row>
    <row r="1541" spans="1:2" x14ac:dyDescent="0.25">
      <c r="A1541" s="26"/>
      <c r="B1541" s="24"/>
    </row>
    <row r="1542" spans="1:2" x14ac:dyDescent="0.25">
      <c r="A1542" s="26"/>
      <c r="B1542" s="24"/>
    </row>
    <row r="1543" spans="1:2" x14ac:dyDescent="0.25">
      <c r="A1543" s="26"/>
      <c r="B1543" s="24"/>
    </row>
    <row r="1544" spans="1:2" x14ac:dyDescent="0.25">
      <c r="A1544" s="26"/>
      <c r="B1544" s="24"/>
    </row>
    <row r="1545" spans="1:2" x14ac:dyDescent="0.25">
      <c r="A1545" s="26"/>
      <c r="B1545" s="24"/>
    </row>
    <row r="1546" spans="1:2" x14ac:dyDescent="0.25">
      <c r="A1546" s="26"/>
      <c r="B1546" s="24"/>
    </row>
    <row r="1547" spans="1:2" x14ac:dyDescent="0.25">
      <c r="A1547" s="26"/>
      <c r="B1547" s="24"/>
    </row>
    <row r="1548" spans="1:2" x14ac:dyDescent="0.25">
      <c r="A1548" s="26"/>
      <c r="B1548" s="24"/>
    </row>
    <row r="1549" spans="1:2" x14ac:dyDescent="0.25">
      <c r="A1549" s="26"/>
      <c r="B1549" s="24"/>
    </row>
    <row r="1550" spans="1:2" x14ac:dyDescent="0.25">
      <c r="A1550" s="26"/>
      <c r="B1550" s="24"/>
    </row>
    <row r="1551" spans="1:2" x14ac:dyDescent="0.25">
      <c r="A1551" s="26"/>
      <c r="B1551" s="24"/>
    </row>
    <row r="1552" spans="1:2" x14ac:dyDescent="0.25">
      <c r="A1552" s="26"/>
      <c r="B1552" s="24"/>
    </row>
    <row r="1553" spans="1:2" x14ac:dyDescent="0.25">
      <c r="A1553" s="26"/>
      <c r="B1553" s="24"/>
    </row>
    <row r="1554" spans="1:2" x14ac:dyDescent="0.25">
      <c r="A1554" s="26"/>
      <c r="B1554" s="24"/>
    </row>
    <row r="1555" spans="1:2" x14ac:dyDescent="0.25">
      <c r="A1555" s="26"/>
      <c r="B1555" s="24"/>
    </row>
    <row r="1556" spans="1:2" x14ac:dyDescent="0.25">
      <c r="A1556" s="26"/>
      <c r="B1556" s="24"/>
    </row>
    <row r="1557" spans="1:2" x14ac:dyDescent="0.25">
      <c r="A1557" s="26"/>
      <c r="B1557" s="24"/>
    </row>
    <row r="1558" spans="1:2" x14ac:dyDescent="0.25">
      <c r="A1558" s="26"/>
      <c r="B1558" s="24"/>
    </row>
    <row r="1559" spans="1:2" x14ac:dyDescent="0.25">
      <c r="A1559" s="26"/>
      <c r="B1559" s="24"/>
    </row>
    <row r="1560" spans="1:2" x14ac:dyDescent="0.25">
      <c r="A1560" s="26"/>
      <c r="B1560" s="24"/>
    </row>
    <row r="1561" spans="1:2" x14ac:dyDescent="0.25">
      <c r="A1561" s="26"/>
      <c r="B1561" s="24"/>
    </row>
    <row r="1562" spans="1:2" x14ac:dyDescent="0.25">
      <c r="A1562" s="26"/>
      <c r="B1562" s="24"/>
    </row>
    <row r="1563" spans="1:2" x14ac:dyDescent="0.25">
      <c r="A1563" s="26"/>
      <c r="B1563" s="24"/>
    </row>
    <row r="1564" spans="1:2" x14ac:dyDescent="0.25">
      <c r="A1564" s="26"/>
      <c r="B1564" s="24"/>
    </row>
    <row r="1565" spans="1:2" x14ac:dyDescent="0.25">
      <c r="A1565" s="26"/>
      <c r="B1565" s="24"/>
    </row>
    <row r="1566" spans="1:2" x14ac:dyDescent="0.25">
      <c r="A1566" s="26"/>
      <c r="B1566" s="24"/>
    </row>
    <row r="1567" spans="1:2" x14ac:dyDescent="0.25">
      <c r="A1567" s="26"/>
      <c r="B1567" s="24"/>
    </row>
    <row r="1568" spans="1:2" x14ac:dyDescent="0.25">
      <c r="A1568" s="26"/>
      <c r="B1568" s="24"/>
    </row>
    <row r="1569" spans="1:2" x14ac:dyDescent="0.25">
      <c r="A1569" s="26"/>
      <c r="B1569" s="24"/>
    </row>
    <row r="1570" spans="1:2" x14ac:dyDescent="0.25">
      <c r="A1570" s="26"/>
      <c r="B1570" s="24"/>
    </row>
    <row r="1571" spans="1:2" x14ac:dyDescent="0.25">
      <c r="A1571" s="26"/>
      <c r="B1571" s="24"/>
    </row>
    <row r="1572" spans="1:2" x14ac:dyDescent="0.25">
      <c r="A1572" s="26"/>
      <c r="B1572" s="24"/>
    </row>
    <row r="1573" spans="1:2" x14ac:dyDescent="0.25">
      <c r="A1573" s="26"/>
      <c r="B1573" s="24"/>
    </row>
    <row r="1574" spans="1:2" x14ac:dyDescent="0.25">
      <c r="A1574" s="26"/>
      <c r="B1574" s="24"/>
    </row>
    <row r="1575" spans="1:2" x14ac:dyDescent="0.25">
      <c r="A1575" s="26"/>
      <c r="B1575" s="24"/>
    </row>
    <row r="1576" spans="1:2" x14ac:dyDescent="0.25">
      <c r="A1576" s="26"/>
      <c r="B1576" s="24"/>
    </row>
    <row r="1577" spans="1:2" x14ac:dyDescent="0.25">
      <c r="A1577" s="26"/>
      <c r="B1577" s="24"/>
    </row>
    <row r="1578" spans="1:2" x14ac:dyDescent="0.25">
      <c r="A1578" s="26"/>
      <c r="B1578" s="24"/>
    </row>
    <row r="1579" spans="1:2" x14ac:dyDescent="0.25">
      <c r="A1579" s="26"/>
      <c r="B1579" s="24"/>
    </row>
    <row r="1580" spans="1:2" x14ac:dyDescent="0.25">
      <c r="B1580" s="24"/>
    </row>
    <row r="1581" spans="1:2" x14ac:dyDescent="0.25">
      <c r="B1581" s="24"/>
    </row>
    <row r="1582" spans="1:2" x14ac:dyDescent="0.25">
      <c r="B1582" s="24"/>
    </row>
    <row r="1583" spans="1:2" x14ac:dyDescent="0.25">
      <c r="B1583" s="24"/>
    </row>
    <row r="1584" spans="1:2" x14ac:dyDescent="0.25">
      <c r="B1584" s="24"/>
    </row>
    <row r="1585" spans="2:2" x14ac:dyDescent="0.25">
      <c r="B1585" s="24"/>
    </row>
    <row r="1586" spans="2:2" x14ac:dyDescent="0.25">
      <c r="B1586" s="24"/>
    </row>
    <row r="1587" spans="2:2" x14ac:dyDescent="0.25">
      <c r="B1587" s="24"/>
    </row>
  </sheetData>
  <mergeCells count="7">
    <mergeCell ref="H29:I29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569F-C43F-4E2B-9319-276409CF5FB6}">
  <dimension ref="A5:BE15"/>
  <sheetViews>
    <sheetView workbookViewId="0">
      <selection activeCell="J19" sqref="J19"/>
    </sheetView>
  </sheetViews>
  <sheetFormatPr defaultRowHeight="15" x14ac:dyDescent="0.25"/>
  <cols>
    <col min="6" max="6" width="10.140625" bestFit="1" customWidth="1"/>
    <col min="7" max="9" width="12.28515625" bestFit="1" customWidth="1"/>
    <col min="10" max="10" width="16.42578125" customWidth="1"/>
    <col min="11" max="22" width="12.28515625" bestFit="1" customWidth="1"/>
    <col min="23" max="23" width="11.85546875" customWidth="1"/>
    <col min="24" max="35" width="12.28515625" bestFit="1" customWidth="1"/>
    <col min="36" max="36" width="13.7109375" customWidth="1"/>
    <col min="37" max="48" width="12.28515625" bestFit="1" customWidth="1"/>
  </cols>
  <sheetData>
    <row r="5" spans="1:57" ht="102.75" thickBot="1" x14ac:dyDescent="0.3">
      <c r="A5" s="1"/>
      <c r="B5" s="2" t="s">
        <v>10</v>
      </c>
      <c r="C5" s="2" t="s">
        <v>11</v>
      </c>
      <c r="D5" s="3" t="s">
        <v>12</v>
      </c>
      <c r="E5" s="3"/>
      <c r="F5" s="4">
        <v>45901</v>
      </c>
      <c r="G5" s="4">
        <v>45931</v>
      </c>
      <c r="H5" s="4">
        <v>45962</v>
      </c>
      <c r="I5" s="4">
        <v>45992</v>
      </c>
      <c r="J5" s="2" t="s">
        <v>13</v>
      </c>
      <c r="K5" s="4">
        <v>46023</v>
      </c>
      <c r="L5" s="4">
        <v>46054</v>
      </c>
      <c r="M5" s="4">
        <v>46082</v>
      </c>
      <c r="N5" s="4">
        <v>46113</v>
      </c>
      <c r="O5" s="4">
        <v>46143</v>
      </c>
      <c r="P5" s="4">
        <v>46174</v>
      </c>
      <c r="Q5" s="4">
        <v>46204</v>
      </c>
      <c r="R5" s="4">
        <v>46235</v>
      </c>
      <c r="S5" s="4">
        <v>46266</v>
      </c>
      <c r="T5" s="4">
        <v>46296</v>
      </c>
      <c r="U5" s="4">
        <v>46327</v>
      </c>
      <c r="V5" s="4">
        <v>46357</v>
      </c>
      <c r="W5" s="2" t="s">
        <v>14</v>
      </c>
      <c r="X5" s="4">
        <v>46388</v>
      </c>
      <c r="Y5" s="4">
        <v>46419</v>
      </c>
      <c r="Z5" s="4">
        <v>46447</v>
      </c>
      <c r="AA5" s="4">
        <v>46478</v>
      </c>
      <c r="AB5" s="4">
        <v>46508</v>
      </c>
      <c r="AC5" s="4">
        <v>46539</v>
      </c>
      <c r="AD5" s="4">
        <v>46569</v>
      </c>
      <c r="AE5" s="4">
        <v>46600</v>
      </c>
      <c r="AF5" s="4">
        <v>46631</v>
      </c>
      <c r="AG5" s="4">
        <v>46661</v>
      </c>
      <c r="AH5" s="4">
        <v>46692</v>
      </c>
      <c r="AI5" s="4">
        <v>46722</v>
      </c>
      <c r="AJ5" s="2" t="s">
        <v>15</v>
      </c>
      <c r="AK5" s="4">
        <v>46753</v>
      </c>
      <c r="AL5" s="4">
        <v>46784</v>
      </c>
      <c r="AM5" s="4">
        <v>46813</v>
      </c>
      <c r="AN5" s="4">
        <v>46844</v>
      </c>
      <c r="AO5" s="4">
        <v>46874</v>
      </c>
      <c r="AP5" s="4">
        <v>46905</v>
      </c>
      <c r="AQ5" s="4">
        <v>46935</v>
      </c>
      <c r="AR5" s="4">
        <v>46966</v>
      </c>
      <c r="AS5" s="4">
        <v>46997</v>
      </c>
      <c r="AT5" s="4">
        <v>47027</v>
      </c>
      <c r="AU5" s="4">
        <v>47058</v>
      </c>
      <c r="AV5" s="4">
        <v>47088</v>
      </c>
      <c r="AW5" s="2" t="s">
        <v>16</v>
      </c>
      <c r="AX5" s="5" t="s">
        <v>17</v>
      </c>
      <c r="AY5" s="2" t="s">
        <v>18</v>
      </c>
      <c r="AZ5" s="2" t="s">
        <v>19</v>
      </c>
      <c r="BA5" s="2" t="s">
        <v>20</v>
      </c>
      <c r="BB5" s="2" t="s">
        <v>21</v>
      </c>
      <c r="BC5" s="6"/>
      <c r="BD5" s="6"/>
      <c r="BE5" s="6"/>
    </row>
    <row r="7" spans="1:57" x14ac:dyDescent="0.25">
      <c r="A7" s="7">
        <v>427001</v>
      </c>
      <c r="B7" s="8">
        <v>162</v>
      </c>
      <c r="C7" s="7">
        <v>427.00099999999998</v>
      </c>
      <c r="D7" s="7" t="s">
        <v>22</v>
      </c>
      <c r="E7" s="7"/>
      <c r="F7" s="7" t="e">
        <v>#VALUE!</v>
      </c>
      <c r="G7" s="9">
        <f>G9*-0.085/360*31</f>
        <v>-30811.025722222224</v>
      </c>
      <c r="H7" s="9">
        <f>H9*-0.085/360*30</f>
        <v>-29817.12166666667</v>
      </c>
      <c r="I7" s="9">
        <f>I9*-0.085/360*31</f>
        <v>-30802.901880342561</v>
      </c>
      <c r="J7" s="9">
        <f>SUM(G7:I7)</f>
        <v>-91431.049269231458</v>
      </c>
      <c r="K7" s="9">
        <f>K9*-0.085/360*31</f>
        <v>-36959.28182520056</v>
      </c>
      <c r="L7" s="9">
        <f>L9*-0.085/360*28</f>
        <v>-38943.178372956107</v>
      </c>
      <c r="M7" s="9">
        <f>M9*-0.085/360*31</f>
        <v>-49272.041714916537</v>
      </c>
      <c r="N7" s="9">
        <f>N9*-0.085/360*30</f>
        <v>-47324.708859241393</v>
      </c>
      <c r="O7" s="9">
        <f>O9*-0.085/360*31</f>
        <v>-48532.35659418234</v>
      </c>
      <c r="P7" s="9">
        <f>P9*-0.085/360*30</f>
        <v>-46608.884548853472</v>
      </c>
      <c r="Q7" s="9">
        <f>Q9*-0.085/360*31</f>
        <v>-47792.67147344815</v>
      </c>
      <c r="R7" s="9">
        <f>R9*-0.085/360*31</f>
        <v>-47422.828913081059</v>
      </c>
      <c r="S7" s="9">
        <f>S9*-0.085/360*30</f>
        <v>-45535.148083271575</v>
      </c>
      <c r="T7" s="9">
        <f>T9*-0.085/360*31</f>
        <v>-46683.143792346869</v>
      </c>
      <c r="U7" s="9">
        <f>U9*-0.085/360*30</f>
        <v>-44819.323772883654</v>
      </c>
      <c r="V7" s="9">
        <f>V9*-0.085/360*31</f>
        <v>-45943.45867161268</v>
      </c>
      <c r="W7" s="10">
        <f>SUM(K7:V7)</f>
        <v>-545837.02662199445</v>
      </c>
      <c r="X7" s="10">
        <v>-61174</v>
      </c>
      <c r="Y7" s="10">
        <v>-56258</v>
      </c>
      <c r="Z7" s="10">
        <v>-63398</v>
      </c>
      <c r="AA7" s="10">
        <v>-62429</v>
      </c>
      <c r="AB7" s="10">
        <v>-65621</v>
      </c>
      <c r="AC7" s="10">
        <v>-64580</v>
      </c>
      <c r="AD7" s="10">
        <v>-67845</v>
      </c>
      <c r="AE7" s="10">
        <v>-69162</v>
      </c>
      <c r="AF7" s="10">
        <v>-68206</v>
      </c>
      <c r="AG7" s="10">
        <v>-71796</v>
      </c>
      <c r="AH7" s="10">
        <v>-70755</v>
      </c>
      <c r="AI7" s="10">
        <v>-74431</v>
      </c>
      <c r="AJ7" s="10">
        <f>SUM(X7:AI7)</f>
        <v>-795655</v>
      </c>
      <c r="AK7" s="10">
        <v>-75499</v>
      </c>
      <c r="AL7" s="10">
        <v>-69158</v>
      </c>
      <c r="AM7" s="10">
        <v>-77636</v>
      </c>
      <c r="AN7" s="10">
        <v>-76166</v>
      </c>
      <c r="AO7" s="10">
        <v>-79774</v>
      </c>
      <c r="AP7" s="10">
        <v>-78234</v>
      </c>
      <c r="AQ7" s="10">
        <v>-81911</v>
      </c>
      <c r="AR7" s="10">
        <v>-82979</v>
      </c>
      <c r="AS7" s="10">
        <v>-81337</v>
      </c>
      <c r="AT7" s="10">
        <v>-85117</v>
      </c>
      <c r="AU7" s="10">
        <v>-83405</v>
      </c>
      <c r="AV7" s="10">
        <v>-87254</v>
      </c>
      <c r="AW7" s="10">
        <f>SUM(AK7:AV7)</f>
        <v>-958470</v>
      </c>
      <c r="AX7" s="11"/>
      <c r="AY7" s="10"/>
      <c r="AZ7" s="7"/>
      <c r="BA7" s="7"/>
      <c r="BB7" s="10"/>
      <c r="BC7" s="6"/>
      <c r="BD7" s="12"/>
      <c r="BE7" s="12"/>
    </row>
    <row r="8" spans="1:57" x14ac:dyDescent="0.25">
      <c r="A8" s="7"/>
      <c r="B8" s="8"/>
      <c r="C8" s="7"/>
      <c r="D8" s="7" t="s">
        <v>23</v>
      </c>
      <c r="E8" s="7"/>
      <c r="F8" s="10">
        <v>4209476</v>
      </c>
      <c r="G8" s="10"/>
      <c r="H8" s="10"/>
      <c r="I8" s="10">
        <v>-1109.8987008270051</v>
      </c>
      <c r="J8" s="7"/>
      <c r="K8" s="10">
        <f>2523298.04191523/3</f>
        <v>841099.34730507666</v>
      </c>
      <c r="L8" s="10">
        <f>2523298.04191523/3</f>
        <v>841099.34730507666</v>
      </c>
      <c r="M8" s="10">
        <f>2523298.04191523/3</f>
        <v>841099.34730507666</v>
      </c>
      <c r="N8" s="10">
        <f>-454758.973658209/9</f>
        <v>-50528.774850912116</v>
      </c>
      <c r="O8" s="10">
        <f t="shared" ref="O8:V8" si="0">-454758.973658209/9</f>
        <v>-50528.774850912116</v>
      </c>
      <c r="P8" s="10">
        <f t="shared" si="0"/>
        <v>-50528.774850912116</v>
      </c>
      <c r="Q8" s="10">
        <f t="shared" si="0"/>
        <v>-50528.774850912116</v>
      </c>
      <c r="R8" s="10">
        <f t="shared" si="0"/>
        <v>-50528.774850912116</v>
      </c>
      <c r="S8" s="10">
        <f t="shared" si="0"/>
        <v>-50528.774850912116</v>
      </c>
      <c r="T8" s="10">
        <f t="shared" si="0"/>
        <v>-50528.774850912116</v>
      </c>
      <c r="U8" s="10">
        <f t="shared" si="0"/>
        <v>-50528.774850912116</v>
      </c>
      <c r="V8" s="10">
        <f t="shared" si="0"/>
        <v>-50528.774850912116</v>
      </c>
      <c r="W8" s="7"/>
      <c r="X8" s="10">
        <f>-533627.259565892/7</f>
        <v>-76232.465652270286</v>
      </c>
      <c r="Y8" s="10">
        <f t="shared" ref="Y8:AD8" si="1">-533627.259565892/7</f>
        <v>-76232.465652270286</v>
      </c>
      <c r="Z8" s="10">
        <f t="shared" si="1"/>
        <v>-76232.465652270286</v>
      </c>
      <c r="AA8" s="10">
        <f t="shared" si="1"/>
        <v>-76232.465652270286</v>
      </c>
      <c r="AB8" s="10">
        <f t="shared" si="1"/>
        <v>-76232.465652270286</v>
      </c>
      <c r="AC8" s="10">
        <f t="shared" si="1"/>
        <v>-76232.465652270286</v>
      </c>
      <c r="AD8" s="10">
        <f t="shared" si="1"/>
        <v>-76232.465652270286</v>
      </c>
      <c r="AE8" s="10">
        <f>556591.85354781/5</f>
        <v>111318.370709562</v>
      </c>
      <c r="AF8" s="10">
        <f t="shared" ref="AF8:AI8" si="2">556591.85354781/5</f>
        <v>111318.370709562</v>
      </c>
      <c r="AG8" s="10">
        <f t="shared" si="2"/>
        <v>111318.370709562</v>
      </c>
      <c r="AH8" s="10">
        <f t="shared" si="2"/>
        <v>111318.370709562</v>
      </c>
      <c r="AI8" s="10">
        <f t="shared" si="2"/>
        <v>111318.370709562</v>
      </c>
      <c r="AJ8" s="7"/>
      <c r="AK8" s="10">
        <f>155886.232502227/12</f>
        <v>12990.519375185584</v>
      </c>
      <c r="AL8" s="10">
        <f t="shared" ref="AL8:AV8" si="3">155886.232502227/12</f>
        <v>12990.519375185584</v>
      </c>
      <c r="AM8" s="10">
        <f t="shared" si="3"/>
        <v>12990.519375185584</v>
      </c>
      <c r="AN8" s="10">
        <f t="shared" si="3"/>
        <v>12990.519375185584</v>
      </c>
      <c r="AO8" s="10">
        <f t="shared" si="3"/>
        <v>12990.519375185584</v>
      </c>
      <c r="AP8" s="10">
        <f t="shared" si="3"/>
        <v>12990.519375185584</v>
      </c>
      <c r="AQ8" s="10">
        <f t="shared" si="3"/>
        <v>12990.519375185584</v>
      </c>
      <c r="AR8" s="10">
        <f t="shared" si="3"/>
        <v>12990.519375185584</v>
      </c>
      <c r="AS8" s="10">
        <f t="shared" si="3"/>
        <v>12990.519375185584</v>
      </c>
      <c r="AT8" s="10">
        <f t="shared" si="3"/>
        <v>12990.519375185584</v>
      </c>
      <c r="AU8" s="10">
        <f t="shared" si="3"/>
        <v>12990.519375185584</v>
      </c>
      <c r="AV8" s="10">
        <f t="shared" si="3"/>
        <v>12990.519375185584</v>
      </c>
      <c r="AW8" s="7"/>
      <c r="AX8" s="11"/>
      <c r="AY8" s="7"/>
      <c r="AZ8" s="7"/>
      <c r="BA8" s="7"/>
      <c r="BB8" s="7"/>
      <c r="BC8" s="6"/>
      <c r="BD8" s="6"/>
      <c r="BE8" s="6"/>
    </row>
    <row r="9" spans="1:57" x14ac:dyDescent="0.25">
      <c r="A9" s="7"/>
      <c r="B9" s="8"/>
      <c r="C9" s="7"/>
      <c r="D9" s="7" t="s">
        <v>24</v>
      </c>
      <c r="E9" s="7"/>
      <c r="F9" s="10">
        <v>4209476</v>
      </c>
      <c r="G9" s="10">
        <f>G8+F9</f>
        <v>4209476</v>
      </c>
      <c r="H9" s="10">
        <f t="shared" ref="H9:AV9" si="4">H8+G9</f>
        <v>4209476</v>
      </c>
      <c r="I9" s="10">
        <f t="shared" si="4"/>
        <v>4208366.1012991732</v>
      </c>
      <c r="J9" s="10">
        <f t="shared" si="4"/>
        <v>4208366.1012991732</v>
      </c>
      <c r="K9" s="10">
        <f t="shared" si="4"/>
        <v>5049465.4486042503</v>
      </c>
      <c r="L9" s="10">
        <f t="shared" si="4"/>
        <v>5890564.7959093265</v>
      </c>
      <c r="M9" s="10">
        <f t="shared" si="4"/>
        <v>6731664.1432144027</v>
      </c>
      <c r="N9" s="10">
        <f t="shared" si="4"/>
        <v>6681135.3683634903</v>
      </c>
      <c r="O9" s="10">
        <f t="shared" si="4"/>
        <v>6630606.5935125779</v>
      </c>
      <c r="P9" s="10">
        <f t="shared" si="4"/>
        <v>6580077.8186616655</v>
      </c>
      <c r="Q9" s="10">
        <f t="shared" si="4"/>
        <v>6529549.0438107532</v>
      </c>
      <c r="R9" s="10">
        <f t="shared" si="4"/>
        <v>6479020.2689598408</v>
      </c>
      <c r="S9" s="10">
        <f t="shared" si="4"/>
        <v>6428491.4941089284</v>
      </c>
      <c r="T9" s="10">
        <f t="shared" si="4"/>
        <v>6377962.719258016</v>
      </c>
      <c r="U9" s="10">
        <f t="shared" si="4"/>
        <v>6327433.9444071036</v>
      </c>
      <c r="V9" s="10">
        <f t="shared" si="4"/>
        <v>6276905.1695561912</v>
      </c>
      <c r="W9" s="10">
        <f t="shared" si="4"/>
        <v>6276905.1695561912</v>
      </c>
      <c r="X9" s="10">
        <f t="shared" si="4"/>
        <v>6200672.7039039209</v>
      </c>
      <c r="Y9" s="10">
        <f t="shared" si="4"/>
        <v>6124440.2382516507</v>
      </c>
      <c r="Z9" s="10">
        <f t="shared" si="4"/>
        <v>6048207.7725993805</v>
      </c>
      <c r="AA9" s="10">
        <f t="shared" si="4"/>
        <v>5971975.3069471102</v>
      </c>
      <c r="AB9" s="10">
        <f t="shared" si="4"/>
        <v>5895742.84129484</v>
      </c>
      <c r="AC9" s="10">
        <f t="shared" si="4"/>
        <v>5819510.3756425697</v>
      </c>
      <c r="AD9" s="10">
        <f t="shared" si="4"/>
        <v>5743277.9099902995</v>
      </c>
      <c r="AE9" s="10">
        <f t="shared" si="4"/>
        <v>5854596.2806998612</v>
      </c>
      <c r="AF9" s="10">
        <f t="shared" si="4"/>
        <v>5965914.651409423</v>
      </c>
      <c r="AG9" s="10">
        <f t="shared" si="4"/>
        <v>6077233.0221189847</v>
      </c>
      <c r="AH9" s="10">
        <f t="shared" si="4"/>
        <v>6188551.3928285465</v>
      </c>
      <c r="AI9" s="10">
        <f t="shared" si="4"/>
        <v>6299869.7635381082</v>
      </c>
      <c r="AJ9" s="10">
        <f t="shared" si="4"/>
        <v>6299869.7635381082</v>
      </c>
      <c r="AK9" s="10">
        <f t="shared" si="4"/>
        <v>6312860.2829132937</v>
      </c>
      <c r="AL9" s="10">
        <f t="shared" si="4"/>
        <v>6325850.8022884792</v>
      </c>
      <c r="AM9" s="10">
        <f t="shared" si="4"/>
        <v>6338841.3216636647</v>
      </c>
      <c r="AN9" s="10">
        <f t="shared" si="4"/>
        <v>6351831.8410388501</v>
      </c>
      <c r="AO9" s="10">
        <f t="shared" si="4"/>
        <v>6364822.3604140356</v>
      </c>
      <c r="AP9" s="10">
        <f t="shared" si="4"/>
        <v>6377812.8797892211</v>
      </c>
      <c r="AQ9" s="10">
        <f t="shared" si="4"/>
        <v>6390803.3991644066</v>
      </c>
      <c r="AR9" s="10">
        <f t="shared" si="4"/>
        <v>6403793.9185395921</v>
      </c>
      <c r="AS9" s="10">
        <f t="shared" si="4"/>
        <v>6416784.4379147775</v>
      </c>
      <c r="AT9" s="10">
        <f t="shared" si="4"/>
        <v>6429774.957289963</v>
      </c>
      <c r="AU9" s="10">
        <f t="shared" si="4"/>
        <v>6442765.4766651485</v>
      </c>
      <c r="AV9" s="10">
        <f t="shared" si="4"/>
        <v>6455755.996040334</v>
      </c>
      <c r="AW9" s="7"/>
      <c r="AX9" s="11"/>
      <c r="AY9" s="7"/>
      <c r="AZ9" s="7"/>
      <c r="BA9" s="7"/>
      <c r="BB9" s="7"/>
      <c r="BC9" s="6"/>
      <c r="BD9" s="6"/>
      <c r="BE9" s="6"/>
    </row>
    <row r="11" spans="1:57" x14ac:dyDescent="0.25">
      <c r="E11" s="13">
        <v>0.10959423587409936</v>
      </c>
      <c r="F11" t="s">
        <v>25</v>
      </c>
      <c r="G11" s="14">
        <f>G7*$E11</f>
        <v>-3376.7108205241652</v>
      </c>
      <c r="H11" s="14">
        <f t="shared" ref="H11:I11" si="5">H7*$E11</f>
        <v>-3267.7846650233855</v>
      </c>
      <c r="I11" s="14">
        <f t="shared" si="5"/>
        <v>-3375.8204942810012</v>
      </c>
      <c r="J11" s="14"/>
      <c r="K11" s="14">
        <f>K7*$E11</f>
        <v>-4050.5242500883437</v>
      </c>
      <c r="L11" s="14">
        <f t="shared" ref="L11:V11" si="6">L7*$E11</f>
        <v>-4267.9478762928766</v>
      </c>
      <c r="M11" s="14">
        <f>M7*$E11</f>
        <v>-5399.9317617030265</v>
      </c>
      <c r="N11" s="14">
        <f t="shared" si="6"/>
        <v>-5186.5153053927806</v>
      </c>
      <c r="O11" s="14">
        <f t="shared" si="6"/>
        <v>-5318.8665361087205</v>
      </c>
      <c r="P11" s="14">
        <f t="shared" si="6"/>
        <v>-5108.0650870757127</v>
      </c>
      <c r="Q11" s="14">
        <f t="shared" si="6"/>
        <v>-5237.8013105144164</v>
      </c>
      <c r="R11" s="14">
        <f t="shared" si="6"/>
        <v>-5197.2686977172643</v>
      </c>
      <c r="S11" s="14">
        <f t="shared" si="6"/>
        <v>-4990.3897596001088</v>
      </c>
      <c r="T11" s="14">
        <f t="shared" si="6"/>
        <v>-5116.2034721229602</v>
      </c>
      <c r="U11" s="14">
        <f t="shared" si="6"/>
        <v>-4911.9395412830399</v>
      </c>
      <c r="V11" s="14">
        <f t="shared" si="6"/>
        <v>-5035.1382465286561</v>
      </c>
      <c r="W11" s="14"/>
      <c r="X11" s="14">
        <f>X7*$E11</f>
        <v>-6704.3177853621546</v>
      </c>
      <c r="Y11" s="14">
        <f t="shared" ref="Y11:AI11" si="7">Y7*$E11</f>
        <v>-6165.5525218050816</v>
      </c>
      <c r="Z11" s="14">
        <f t="shared" si="7"/>
        <v>-6948.0553659461511</v>
      </c>
      <c r="AA11" s="14">
        <f t="shared" si="7"/>
        <v>-6841.858551384149</v>
      </c>
      <c r="AB11" s="14">
        <f t="shared" si="7"/>
        <v>-7191.6833522942743</v>
      </c>
      <c r="AC11" s="14">
        <f t="shared" si="7"/>
        <v>-7077.5957527493365</v>
      </c>
      <c r="AD11" s="14">
        <f t="shared" si="7"/>
        <v>-7435.4209328782708</v>
      </c>
      <c r="AE11" s="14">
        <f t="shared" si="7"/>
        <v>-7579.7565415244599</v>
      </c>
      <c r="AF11" s="14">
        <f t="shared" si="7"/>
        <v>-7474.9844520288207</v>
      </c>
      <c r="AG11" s="14">
        <f t="shared" si="7"/>
        <v>-7868.4277588168379</v>
      </c>
      <c r="AH11" s="14">
        <f t="shared" si="7"/>
        <v>-7754.3401592719001</v>
      </c>
      <c r="AI11" s="14">
        <f t="shared" si="7"/>
        <v>-8157.2085703450894</v>
      </c>
      <c r="AJ11" s="14"/>
      <c r="AK11" s="14">
        <f>AK7*$E11</f>
        <v>-8274.2552142586283</v>
      </c>
      <c r="AL11" s="14">
        <f t="shared" ref="AL11:AV11" si="8">AL7*$E11</f>
        <v>-7579.3181645809636</v>
      </c>
      <c r="AM11" s="14">
        <f t="shared" si="8"/>
        <v>-8508.4580963215776</v>
      </c>
      <c r="AN11" s="14">
        <f t="shared" si="8"/>
        <v>-8347.3545695866524</v>
      </c>
      <c r="AO11" s="14">
        <f t="shared" si="8"/>
        <v>-8742.7705726204022</v>
      </c>
      <c r="AP11" s="14">
        <f t="shared" si="8"/>
        <v>-8573.9954493742898</v>
      </c>
      <c r="AQ11" s="14">
        <f t="shared" si="8"/>
        <v>-8976.9734546833533</v>
      </c>
      <c r="AR11" s="14">
        <f t="shared" si="8"/>
        <v>-9094.0200985968913</v>
      </c>
      <c r="AS11" s="14">
        <f t="shared" si="8"/>
        <v>-8914.0663632916203</v>
      </c>
      <c r="AT11" s="14">
        <f t="shared" si="8"/>
        <v>-9328.3325748957159</v>
      </c>
      <c r="AU11" s="14">
        <f t="shared" si="8"/>
        <v>-9140.7072430792578</v>
      </c>
      <c r="AV11" s="14">
        <f t="shared" si="8"/>
        <v>-9562.5354569586652</v>
      </c>
      <c r="AW11" s="14"/>
      <c r="AX11" s="14"/>
      <c r="AY11" s="14"/>
      <c r="AZ11" s="14"/>
      <c r="BA11" s="14"/>
      <c r="BB11" s="14"/>
      <c r="BC11" s="14"/>
      <c r="BD11" s="14"/>
    </row>
    <row r="12" spans="1:57" x14ac:dyDescent="0.25">
      <c r="E12" s="13">
        <v>0.89040576412590067</v>
      </c>
      <c r="F12" t="s">
        <v>26</v>
      </c>
      <c r="G12" s="14">
        <f>G7*$E12</f>
        <v>-27434.314901698061</v>
      </c>
      <c r="H12" s="14">
        <f t="shared" ref="H12:I12" si="9">H7*$E12</f>
        <v>-26549.337001643285</v>
      </c>
      <c r="I12" s="14">
        <f t="shared" si="9"/>
        <v>-27427.08138606156</v>
      </c>
      <c r="J12" s="14"/>
      <c r="K12" s="14">
        <f>K7*$E12</f>
        <v>-32908.75757511222</v>
      </c>
      <c r="L12" s="14">
        <f t="shared" ref="L12:V12" si="10">L7*$E12</f>
        <v>-34675.230496663229</v>
      </c>
      <c r="M12" s="14">
        <f t="shared" si="10"/>
        <v>-43872.109953213512</v>
      </c>
      <c r="N12" s="14">
        <f t="shared" si="10"/>
        <v>-42138.193553848614</v>
      </c>
      <c r="O12" s="14">
        <f t="shared" si="10"/>
        <v>-43213.490058073621</v>
      </c>
      <c r="P12" s="14">
        <f t="shared" si="10"/>
        <v>-41500.819461777763</v>
      </c>
      <c r="Q12" s="14">
        <f t="shared" si="10"/>
        <v>-42554.870162933737</v>
      </c>
      <c r="R12" s="14">
        <f t="shared" si="10"/>
        <v>-42225.560215363796</v>
      </c>
      <c r="S12" s="14">
        <f t="shared" si="10"/>
        <v>-40544.758323671471</v>
      </c>
      <c r="T12" s="14">
        <f t="shared" si="10"/>
        <v>-41566.940320223912</v>
      </c>
      <c r="U12" s="14">
        <f t="shared" si="10"/>
        <v>-39907.384231600612</v>
      </c>
      <c r="V12" s="14">
        <f t="shared" si="10"/>
        <v>-40908.320425084028</v>
      </c>
      <c r="W12" s="14"/>
      <c r="X12" s="14">
        <f>X7*$E12</f>
        <v>-54469.682214637847</v>
      </c>
      <c r="Y12" s="14">
        <f t="shared" ref="Y12:AI12" si="11">Y7*$E12</f>
        <v>-50092.447478194917</v>
      </c>
      <c r="Z12" s="14">
        <f t="shared" si="11"/>
        <v>-56449.944634053849</v>
      </c>
      <c r="AA12" s="14">
        <f t="shared" si="11"/>
        <v>-55587.141448615854</v>
      </c>
      <c r="AB12" s="14">
        <f t="shared" si="11"/>
        <v>-58429.316647705731</v>
      </c>
      <c r="AC12" s="14">
        <f t="shared" si="11"/>
        <v>-57502.404247250663</v>
      </c>
      <c r="AD12" s="14">
        <f t="shared" si="11"/>
        <v>-60409.579067121733</v>
      </c>
      <c r="AE12" s="14">
        <f t="shared" si="11"/>
        <v>-61582.243458475539</v>
      </c>
      <c r="AF12" s="14">
        <f t="shared" si="11"/>
        <v>-60731.015547971183</v>
      </c>
      <c r="AG12" s="14">
        <f t="shared" si="11"/>
        <v>-63927.572241183167</v>
      </c>
      <c r="AH12" s="14">
        <f t="shared" si="11"/>
        <v>-63000.659840728105</v>
      </c>
      <c r="AI12" s="14">
        <f t="shared" si="11"/>
        <v>-66273.791429654913</v>
      </c>
      <c r="AJ12" s="14"/>
      <c r="AK12" s="14">
        <f>AK7*$E12</f>
        <v>-67224.744785741379</v>
      </c>
      <c r="AL12" s="14">
        <f t="shared" ref="AL12:AV12" si="12">AL7*$E12</f>
        <v>-61578.68183541904</v>
      </c>
      <c r="AM12" s="14">
        <f t="shared" si="12"/>
        <v>-69127.54190367843</v>
      </c>
      <c r="AN12" s="14">
        <f t="shared" si="12"/>
        <v>-67818.645430413351</v>
      </c>
      <c r="AO12" s="14">
        <f t="shared" si="12"/>
        <v>-71031.2294273796</v>
      </c>
      <c r="AP12" s="14">
        <f t="shared" si="12"/>
        <v>-69660.004550625716</v>
      </c>
      <c r="AQ12" s="14">
        <f t="shared" si="12"/>
        <v>-72934.02654531665</v>
      </c>
      <c r="AR12" s="14">
        <f t="shared" si="12"/>
        <v>-73884.979901403116</v>
      </c>
      <c r="AS12" s="14">
        <f t="shared" si="12"/>
        <v>-72422.933636708389</v>
      </c>
      <c r="AT12" s="14">
        <f t="shared" si="12"/>
        <v>-75788.667425104286</v>
      </c>
      <c r="AU12" s="14">
        <f t="shared" si="12"/>
        <v>-74264.292756920739</v>
      </c>
      <c r="AV12" s="14">
        <f t="shared" si="12"/>
        <v>-77691.464543041337</v>
      </c>
      <c r="AW12" s="14"/>
      <c r="AX12" s="14"/>
      <c r="AY12" s="14"/>
      <c r="AZ12" s="14"/>
      <c r="BA12" s="14"/>
      <c r="BB12" s="14"/>
      <c r="BC12" s="14"/>
      <c r="BD12" s="14"/>
    </row>
    <row r="13" spans="1:57" x14ac:dyDescent="0.25">
      <c r="E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7" x14ac:dyDescent="0.25"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v>6276558.8656683359</v>
      </c>
      <c r="X14" s="14"/>
      <c r="Y14" s="14"/>
      <c r="Z14" s="14"/>
      <c r="AA14" s="14"/>
      <c r="AB14" s="14"/>
      <c r="AC14" s="14"/>
      <c r="AD14" s="14">
        <v>5742931.6061024442</v>
      </c>
      <c r="AE14" s="14"/>
      <c r="AF14" s="14"/>
      <c r="AG14" s="14"/>
      <c r="AH14" s="14"/>
      <c r="AI14" s="14"/>
      <c r="AJ14" s="14">
        <v>6299523.4596502548</v>
      </c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>
        <v>6455409.6921524815</v>
      </c>
      <c r="AW14" s="14"/>
      <c r="AX14" s="14"/>
      <c r="AY14" s="14"/>
      <c r="AZ14" s="14"/>
      <c r="BA14" s="14"/>
      <c r="BB14" s="14"/>
      <c r="BC14" s="14"/>
      <c r="BD14" s="14"/>
    </row>
    <row r="15" spans="1:57" x14ac:dyDescent="0.25">
      <c r="W15" s="15">
        <f>W14-W9</f>
        <v>-346.30388785526156</v>
      </c>
      <c r="AD15" s="15">
        <f>AD14-AD9</f>
        <v>-346.30388785526156</v>
      </c>
      <c r="AJ15" s="15">
        <f>AJ14-AJ9</f>
        <v>-346.30388785339892</v>
      </c>
      <c r="AV15" s="15">
        <f>AV14-AV9</f>
        <v>-346.3038878524676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4EPV5CSZ2ZPH-2104175878-282381</_dlc_DocId>
    <_dlc_DocIdUrl xmlns="219c5758-d311-4f49-8eb7-a0c37216249c">
      <Url>https://cswrgroup.sharepoint.com/_layouts/15/DocIdRedir.aspx?ID=4EPV5CSZ2ZPH-2104175878-282381</Url>
      <Description>4EPV5CSZ2ZPH-2104175878-282381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347034-897D-4D72-9239-6B45520F3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3ADD4-0A4F-484A-B22C-AC93A771EA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228A211-75EC-41A4-BD99-CEDC30406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651A9B-26DC-483E-B061-B977C8173DCD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Term Debt</vt:lpstr>
      <vt:lpstr>Assoc Company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2024-06-10T14:11:37Z</dcterms:created>
  <dcterms:modified xsi:type="dcterms:W3CDTF">2026-03-06T23:20:14Z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d9d268c5-db9c-4085-864c-e38f827ab8ec</vt:lpwstr>
  </property>
  <property fmtid="{D5CDD505-2E9C-101B-9397-08002B2CF9AE}" pid="4" name="MediaServiceImageTags">
    <vt:lpwstr/>
  </property>
</Properties>
</file>