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- Extension\Exhibits\"/>
    </mc:Choice>
  </mc:AlternateContent>
  <xr:revisionPtr revIDLastSave="0" documentId="8_{D6A5254A-B725-406F-98C4-6076D3E10572}" xr6:coauthVersionLast="47" xr6:coauthVersionMax="47" xr10:uidLastSave="{00000000-0000-0000-0000-000000000000}"/>
  <bookViews>
    <workbookView xWindow="28680" yWindow="-120" windowWidth="29040" windowHeight="15720" xr2:uid="{19139CA7-6FCE-44F9-A5B3-28F2FAC48B75}"/>
  </bookViews>
  <sheets>
    <sheet name="Sheet1" sheetId="1" r:id="rId1"/>
    <sheet name="Sheet2" sheetId="2" state="hidden" r:id="rId2"/>
  </sheets>
  <definedNames>
    <definedName name="_xlnm._FilterDatabase" localSheetId="1" hidden="1">Sheet2!$A$4:$D$51</definedName>
  </definedNames>
  <calcPr calcId="191028" concurrentManualCount="2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3" i="1"/>
  <c r="B20" i="1"/>
  <c r="C51" i="2"/>
  <c r="B26" i="1" l="1"/>
</calcChain>
</file>

<file path=xl/sharedStrings.xml><?xml version="1.0" encoding="utf-8"?>
<sst xmlns="http://schemas.openxmlformats.org/spreadsheetml/2006/main" count="172" uniqueCount="118">
  <si>
    <t>Bluegrass Water</t>
  </si>
  <si>
    <t>DR 2-38 Test Year O&amp;M</t>
  </si>
  <si>
    <t>Contract Operation Basic Fee</t>
  </si>
  <si>
    <t>Contract Operations Additional:</t>
  </si>
  <si>
    <t>Maintenance</t>
  </si>
  <si>
    <t>Materials</t>
  </si>
  <si>
    <t>Miscellaneous</t>
  </si>
  <si>
    <t>Operations</t>
  </si>
  <si>
    <t>Total Contract Operation Additonal</t>
  </si>
  <si>
    <t>Other Non-Contract O&amp;M:</t>
  </si>
  <si>
    <t>Permits and Fees</t>
  </si>
  <si>
    <t>Purchase Power</t>
  </si>
  <si>
    <t>Bad Debt</t>
  </si>
  <si>
    <t>Fuel</t>
  </si>
  <si>
    <t>Total Other Non-Contract O&amp;M</t>
  </si>
  <si>
    <t>Total O&amp;M at Present Rate</t>
  </si>
  <si>
    <t>Total O&amp;M at Proposed Rates</t>
  </si>
  <si>
    <t>Acct</t>
  </si>
  <si>
    <t>Descritpion</t>
  </si>
  <si>
    <t>amount</t>
  </si>
  <si>
    <t>classification</t>
  </si>
  <si>
    <t>Row Labels</t>
  </si>
  <si>
    <t>Sum of amount</t>
  </si>
  <si>
    <t>615.000</t>
  </si>
  <si>
    <t>Water - Purchased Power</t>
  </si>
  <si>
    <t>620.000</t>
  </si>
  <si>
    <t>Water - Materials and Supplies</t>
  </si>
  <si>
    <t>Contract Operation</t>
  </si>
  <si>
    <t>620.200</t>
  </si>
  <si>
    <t>Water - Materials and Supplies - SoS Maint</t>
  </si>
  <si>
    <t>620.500</t>
  </si>
  <si>
    <t>Water - Materials and Supplies - T&amp;D Ops</t>
  </si>
  <si>
    <t>620.600</t>
  </si>
  <si>
    <t>Water - Materials and Supplies - T&amp;D Maint</t>
  </si>
  <si>
    <t>630.000</t>
  </si>
  <si>
    <t>Water - Contract Operations</t>
  </si>
  <si>
    <t>630.100</t>
  </si>
  <si>
    <t>Water - Source of Supply Ops</t>
  </si>
  <si>
    <t>630.200</t>
  </si>
  <si>
    <t>Water - Source of Supply Maintenance</t>
  </si>
  <si>
    <t>630.201</t>
  </si>
  <si>
    <t>Water - SoS Maint - Plant Maint S&amp;I</t>
  </si>
  <si>
    <t>630.202</t>
  </si>
  <si>
    <t>Water - SoS Maint - Pumping Equip Maint</t>
  </si>
  <si>
    <t>Grand Total</t>
  </si>
  <si>
    <t>630.203</t>
  </si>
  <si>
    <t>Water - SoS Maint - Wells and Springs</t>
  </si>
  <si>
    <t>630.204</t>
  </si>
  <si>
    <t>Water - SoS Maint - Lake, River, and Other Intake</t>
  </si>
  <si>
    <t>630.400</t>
  </si>
  <si>
    <t>Water - Treatment Maintenance</t>
  </si>
  <si>
    <t>630.402</t>
  </si>
  <si>
    <t>Water - Treatment Maint - Pumping Equip Maint</t>
  </si>
  <si>
    <t>630.500</t>
  </si>
  <si>
    <t>Water - T&amp;D Ops</t>
  </si>
  <si>
    <t>630.600</t>
  </si>
  <si>
    <t>Water - T&amp;D Maintenance</t>
  </si>
  <si>
    <t>630.601</t>
  </si>
  <si>
    <t>Water - T&amp;D Maint - Plant Maint S&amp;I</t>
  </si>
  <si>
    <t>630.605</t>
  </si>
  <si>
    <t>Water - T&amp;D Maint - Meter Maint</t>
  </si>
  <si>
    <t>630.606</t>
  </si>
  <si>
    <t>Water - T&amp;D Maint - Maint of Customer Services</t>
  </si>
  <si>
    <t>630.607</t>
  </si>
  <si>
    <t>Water - T&amp;D Maint - Maint of Mains</t>
  </si>
  <si>
    <t>630.608</t>
  </si>
  <si>
    <t>Water - T&amp;D Maint - Other Distribution Plant Maint</t>
  </si>
  <si>
    <t>670.000</t>
  </si>
  <si>
    <t>Water - Bad Debt</t>
  </si>
  <si>
    <t>715.000</t>
  </si>
  <si>
    <t>Sewer - Purchased Power</t>
  </si>
  <si>
    <t>716.000</t>
  </si>
  <si>
    <t>Sewer - Fuel for Power Production</t>
  </si>
  <si>
    <t>720.000</t>
  </si>
  <si>
    <t>Sewer - Materials and Supplies</t>
  </si>
  <si>
    <t>720.100</t>
  </si>
  <si>
    <t>Sewer - Materials and Supplies - Collection Ops</t>
  </si>
  <si>
    <t>720.200</t>
  </si>
  <si>
    <t>Sewer - Materials and Supplies - Collection Maint</t>
  </si>
  <si>
    <t>720.400</t>
  </si>
  <si>
    <t>Sewer - Materials and Supplies - Pumping Maint</t>
  </si>
  <si>
    <t>720.500</t>
  </si>
  <si>
    <t>Sewer - Materials and Supplies - T&amp;D Ops</t>
  </si>
  <si>
    <t>720.600</t>
  </si>
  <si>
    <t>Sewer - Materials and Supplies - T&amp;D Maint</t>
  </si>
  <si>
    <t>730.000</t>
  </si>
  <si>
    <t>Sewer - Contract Operations</t>
  </si>
  <si>
    <t>730.200</t>
  </si>
  <si>
    <t>Sewer - Collection Maintenance</t>
  </si>
  <si>
    <t>730.201</t>
  </si>
  <si>
    <t>Sewer - Collection Maint - Plant S&amp;I</t>
  </si>
  <si>
    <t>730.202</t>
  </si>
  <si>
    <t>Sewer - Collection Maint - Pumping Equip Maint</t>
  </si>
  <si>
    <t>730.204</t>
  </si>
  <si>
    <t>Sewer - Collection Maint - Maint of Mains</t>
  </si>
  <si>
    <t>730.205</t>
  </si>
  <si>
    <t>Sewer - Collection Maint - Other Collection Plant Maint</t>
  </si>
  <si>
    <t>730.206</t>
  </si>
  <si>
    <t>Sewer - Collection Maint - Maint Customer Services</t>
  </si>
  <si>
    <t>730.400</t>
  </si>
  <si>
    <t>Sewer - Pumping Maintenance</t>
  </si>
  <si>
    <t>730.500</t>
  </si>
  <si>
    <t>Sewer - T&amp;D Ops</t>
  </si>
  <si>
    <t>730.600</t>
  </si>
  <si>
    <t>Sewer - T&amp;D Maintenance</t>
  </si>
  <si>
    <t>730.601</t>
  </si>
  <si>
    <t>Sewer - T&amp;D Maint - Plant S&amp;I</t>
  </si>
  <si>
    <t>730.602</t>
  </si>
  <si>
    <t>Sewer - T&amp;D Maint - Pumping Equip Maint</t>
  </si>
  <si>
    <t>730.603</t>
  </si>
  <si>
    <t>Sewer - T&amp;D Maint - Other T&amp;D Plant Maint</t>
  </si>
  <si>
    <t>767.000</t>
  </si>
  <si>
    <t>Sewer - Regulatory Exp</t>
  </si>
  <si>
    <t>770.000</t>
  </si>
  <si>
    <t>Sewer - Bad Debt Exp</t>
  </si>
  <si>
    <t>775.000</t>
  </si>
  <si>
    <t>Sewer - Misc. Expense</t>
  </si>
  <si>
    <t>Additional Bad Debt with Proposed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</si>
</sst>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166" fontId="0" fillId="0" borderId="1" xfId="0" applyNumberFormat="1" applyBorder="1"/>
    <xf numFmtId="16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y Harlow" refreshedDate="46083.524720601854" createdVersion="8" refreshedVersion="8" minRefreshableVersion="3" recordCount="47" xr:uid="{E3712054-5285-4332-B490-10D25585D49D}">
  <cacheSource type="worksheet">
    <worksheetSource ref="A4:D51" sheet="Sheet2"/>
  </cacheSource>
  <cacheFields count="4">
    <cacheField name="Acct" numFmtId="0">
      <sharedItems containsBlank="1"/>
    </cacheField>
    <cacheField name="Descritpion" numFmtId="0">
      <sharedItems containsBlank="1"/>
    </cacheField>
    <cacheField name="amount" numFmtId="164">
      <sharedItems containsSemiMixedTypes="0" containsString="0" containsNumber="1" minValue="-2444517.4808993004" maxValue="1477.7969805000005"/>
    </cacheField>
    <cacheField name="classification" numFmtId="0">
      <sharedItems containsBlank="1" count="10">
        <s v="Purchase Power"/>
        <s v="Materials"/>
        <s v="Contract Operation"/>
        <s v="Maintenance"/>
        <s v="Operations"/>
        <s v="Bad Debt"/>
        <s v="Fuel"/>
        <s v="Permits and Fees"/>
        <s v="Miscellaneou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615.000"/>
    <s v="Water - Purchased Power"/>
    <n v="-11701.98"/>
    <x v="0"/>
  </r>
  <r>
    <s v="620.000"/>
    <s v="Water - Materials and Supplies"/>
    <n v="41.068165150000013"/>
    <x v="1"/>
  </r>
  <r>
    <s v="620.200"/>
    <s v="Water - Materials and Supplies - SoS Maint"/>
    <n v="-101.715075"/>
    <x v="1"/>
  </r>
  <r>
    <s v="620.500"/>
    <s v="Water - Materials and Supplies - T&amp;D Ops"/>
    <n v="21.167303400000002"/>
    <x v="1"/>
  </r>
  <r>
    <s v="620.600"/>
    <s v="Water - Materials and Supplies - T&amp;D Maint"/>
    <n v="-58.656846850000029"/>
    <x v="1"/>
  </r>
  <r>
    <s v="630.000"/>
    <s v="Water - Contract Operations"/>
    <n v="-69114.60000000002"/>
    <x v="2"/>
  </r>
  <r>
    <s v="630.100"/>
    <s v="Water - Source of Supply Ops"/>
    <n v="-224.73755399999999"/>
    <x v="3"/>
  </r>
  <r>
    <s v="630.200"/>
    <s v="Water - Source of Supply Maintenance"/>
    <n v="-95.016706900000031"/>
    <x v="3"/>
  </r>
  <r>
    <s v="630.201"/>
    <s v="Water - SoS Maint - Plant Maint S&amp;I"/>
    <n v="-2737.7073593"/>
    <x v="3"/>
  </r>
  <r>
    <s v="630.202"/>
    <s v="Water - SoS Maint - Pumping Equip Maint"/>
    <n v="-1079.9814916"/>
    <x v="3"/>
  </r>
  <r>
    <s v="630.203"/>
    <s v="Water - SoS Maint - Wells and Springs"/>
    <n v="-750.16697350000004"/>
    <x v="3"/>
  </r>
  <r>
    <s v="630.204"/>
    <s v="Water - SoS Maint - Lake, River, and Other Intake"/>
    <n v="34.442375999999939"/>
    <x v="3"/>
  </r>
  <r>
    <s v="630.400"/>
    <s v="Water - Treatment Maintenance"/>
    <n v="96.779520999999988"/>
    <x v="3"/>
  </r>
  <r>
    <s v="630.402"/>
    <s v="Water - Treatment Maint - Pumping Equip Maint"/>
    <n v="-53.44909475"/>
    <x v="3"/>
  </r>
  <r>
    <s v="630.500"/>
    <s v="Water - T&amp;D Ops"/>
    <n v="-1979.6771237499997"/>
    <x v="4"/>
  </r>
  <r>
    <s v="630.600"/>
    <s v="Water - T&amp;D Maintenance"/>
    <n v="-409.31017045000004"/>
    <x v="3"/>
  </r>
  <r>
    <s v="630.601"/>
    <s v="Water - T&amp;D Maint - Plant Maint S&amp;I"/>
    <n v="-266.99308255"/>
    <x v="3"/>
  </r>
  <r>
    <s v="630.605"/>
    <s v="Water - T&amp;D Maint - Meter Maint"/>
    <n v="-45.700451100000016"/>
    <x v="3"/>
  </r>
  <r>
    <s v="630.606"/>
    <s v="Water - T&amp;D Maint - Maint of Customer Services"/>
    <n v="-522.53960000000006"/>
    <x v="3"/>
  </r>
  <r>
    <s v="630.607"/>
    <s v="Water - T&amp;D Maint - Maint of Mains"/>
    <n v="-2846.1121143500004"/>
    <x v="3"/>
  </r>
  <r>
    <s v="630.608"/>
    <s v="Water - T&amp;D Maint - Other Distribution Plant Maint"/>
    <n v="-174.36870000000002"/>
    <x v="3"/>
  </r>
  <r>
    <s v="670.000"/>
    <s v="Water - Bad Debt"/>
    <n v="-2613.7799999999997"/>
    <x v="5"/>
  </r>
  <r>
    <s v="715.000"/>
    <s v="Sewer - Purchased Power"/>
    <n v="-353904.93174217001"/>
    <x v="0"/>
  </r>
  <r>
    <s v="716.000"/>
    <s v="Sewer - Fuel for Power Production"/>
    <n v="-11160.547471080001"/>
    <x v="6"/>
  </r>
  <r>
    <s v="720.000"/>
    <s v="Sewer - Materials and Supplies"/>
    <n v="-1762.0026763000001"/>
    <x v="1"/>
  </r>
  <r>
    <s v="720.100"/>
    <s v="Sewer - Materials and Supplies - Collection Ops"/>
    <n v="-281.88549720000003"/>
    <x v="1"/>
  </r>
  <r>
    <s v="720.200"/>
    <s v="Sewer - Materials and Supplies - Collection Maint"/>
    <n v="42.133818599999998"/>
    <x v="1"/>
  </r>
  <r>
    <s v="720.400"/>
    <s v="Sewer - Materials and Supplies - Pumping Maint"/>
    <n v="44.104713300000007"/>
    <x v="1"/>
  </r>
  <r>
    <s v="720.500"/>
    <s v="Sewer - Materials and Supplies - T&amp;D Ops"/>
    <n v="92.593142650000004"/>
    <x v="1"/>
  </r>
  <r>
    <s v="720.600"/>
    <s v="Sewer - Materials and Supplies - T&amp;D Maint"/>
    <n v="-581.93529674999991"/>
    <x v="1"/>
  </r>
  <r>
    <s v="730.000"/>
    <s v="Sewer - Contract Operations"/>
    <n v="-1866939.9600000002"/>
    <x v="2"/>
  </r>
  <r>
    <s v="730.200"/>
    <s v="Sewer - Collection Maintenance"/>
    <n v="-6585.4389669500006"/>
    <x v="3"/>
  </r>
  <r>
    <s v="730.201"/>
    <s v="Sewer - Collection Maint - Plant S&amp;I"/>
    <n v="-619.42655000000002"/>
    <x v="3"/>
  </r>
  <r>
    <s v="730.202"/>
    <s v="Sewer - Collection Maint - Pumping Equip Maint"/>
    <n v="-1643.9711086500001"/>
    <x v="3"/>
  </r>
  <r>
    <s v="730.204"/>
    <s v="Sewer - Collection Maint - Maint of Mains"/>
    <n v="-141.16369904999999"/>
    <x v="3"/>
  </r>
  <r>
    <s v="730.205"/>
    <s v="Sewer - Collection Maint - Other Collection Plant Maint"/>
    <n v="-947.76556734999986"/>
    <x v="3"/>
  </r>
  <r>
    <s v="730.206"/>
    <s v="Sewer - Collection Maint - Maint Customer Services"/>
    <n v="-1668.2978289000002"/>
    <x v="3"/>
  </r>
  <r>
    <s v="730.400"/>
    <s v="Sewer - Pumping Maintenance"/>
    <n v="1477.7969805000005"/>
    <x v="3"/>
  </r>
  <r>
    <s v="730.500"/>
    <s v="Sewer - T&amp;D Ops"/>
    <n v="-1875.3481456499997"/>
    <x v="4"/>
  </r>
  <r>
    <s v="730.600"/>
    <s v="Sewer - T&amp;D Maintenance"/>
    <n v="-8518.1875087999997"/>
    <x v="3"/>
  </r>
  <r>
    <s v="730.601"/>
    <s v="Sewer - T&amp;D Maint - Plant S&amp;I"/>
    <n v="-497.15852024999958"/>
    <x v="3"/>
  </r>
  <r>
    <s v="730.602"/>
    <s v="Sewer - T&amp;D Maint - Pumping Equip Maint"/>
    <n v="-347.03789999999998"/>
    <x v="3"/>
  </r>
  <r>
    <s v="730.603"/>
    <s v="Sewer - T&amp;D Maint - Other T&amp;D Plant Maint"/>
    <n v="-8012.1699637000002"/>
    <x v="3"/>
  </r>
  <r>
    <s v="767.000"/>
    <s v="Sewer - Regulatory Exp"/>
    <n v="-9283.8028608000022"/>
    <x v="7"/>
  </r>
  <r>
    <s v="770.000"/>
    <s v="Sewer - Bad Debt Exp"/>
    <n v="-26979.190000000002"/>
    <x v="5"/>
  </r>
  <r>
    <s v="775.000"/>
    <s v="Sewer - Misc. Expense"/>
    <n v="-49840.853272200002"/>
    <x v="8"/>
  </r>
  <r>
    <m/>
    <m/>
    <n v="-2444517.480899300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F549A9-86D9-4FEA-BCD8-482AE8499C2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4:J14" firstHeaderRow="1" firstDataRow="1" firstDataCol="1"/>
  <pivotFields count="4">
    <pivotField showAll="0"/>
    <pivotField showAll="0"/>
    <pivotField dataField="1" numFmtId="164" showAll="0"/>
    <pivotField axis="axisRow" showAll="0">
      <items count="11">
        <item x="5"/>
        <item x="2"/>
        <item x="6"/>
        <item x="3"/>
        <item x="1"/>
        <item x="8"/>
        <item x="4"/>
        <item x="7"/>
        <item x="0"/>
        <item h="1" x="9"/>
        <item t="default"/>
      </items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amount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9D0E-5C12-482B-9236-0155E31414B4}">
  <dimension ref="A1:B26"/>
  <sheetViews>
    <sheetView tabSelected="1" workbookViewId="0">
      <selection activeCell="J14" sqref="J14"/>
    </sheetView>
  </sheetViews>
  <sheetFormatPr defaultRowHeight="15" x14ac:dyDescent="0.25"/>
  <cols>
    <col min="1" max="1" width="49.7109375" customWidth="1"/>
    <col min="2" max="2" width="12.7109375" bestFit="1" customWidth="1"/>
  </cols>
  <sheetData>
    <row r="1" spans="1:2" x14ac:dyDescent="0.25">
      <c r="A1" s="7" t="s">
        <v>0</v>
      </c>
    </row>
    <row r="2" spans="1:2" x14ac:dyDescent="0.25">
      <c r="A2" s="7" t="s">
        <v>1</v>
      </c>
    </row>
    <row r="6" spans="1:2" x14ac:dyDescent="0.25">
      <c r="A6" s="7" t="s">
        <v>2</v>
      </c>
      <c r="B6" s="6">
        <v>1936054.56</v>
      </c>
    </row>
    <row r="7" spans="1:2" x14ac:dyDescent="0.25">
      <c r="B7" s="6"/>
    </row>
    <row r="8" spans="1:2" x14ac:dyDescent="0.25">
      <c r="A8" s="7" t="s">
        <v>3</v>
      </c>
      <c r="B8" s="6"/>
    </row>
    <row r="9" spans="1:2" x14ac:dyDescent="0.25">
      <c r="A9" t="s">
        <v>4</v>
      </c>
      <c r="B9" s="6">
        <v>36577.682034650003</v>
      </c>
    </row>
    <row r="10" spans="1:2" x14ac:dyDescent="0.25">
      <c r="A10" t="s">
        <v>5</v>
      </c>
      <c r="B10" s="6">
        <v>2545.1282489999999</v>
      </c>
    </row>
    <row r="11" spans="1:2" x14ac:dyDescent="0.25">
      <c r="A11" t="s">
        <v>6</v>
      </c>
      <c r="B11" s="6">
        <v>49840.853272200002</v>
      </c>
    </row>
    <row r="12" spans="1:2" x14ac:dyDescent="0.25">
      <c r="A12" t="s">
        <v>7</v>
      </c>
      <c r="B12" s="8">
        <v>3855.0252694000001</v>
      </c>
    </row>
    <row r="13" spans="1:2" x14ac:dyDescent="0.25">
      <c r="A13" t="s">
        <v>8</v>
      </c>
      <c r="B13" s="6">
        <f>SUM(B9:B12)</f>
        <v>92818.688825250007</v>
      </c>
    </row>
    <row r="14" spans="1:2" x14ac:dyDescent="0.25">
      <c r="B14" s="6"/>
    </row>
    <row r="15" spans="1:2" x14ac:dyDescent="0.25">
      <c r="A15" s="7" t="s">
        <v>9</v>
      </c>
      <c r="B15" s="6"/>
    </row>
    <row r="16" spans="1:2" x14ac:dyDescent="0.25">
      <c r="A16" t="s">
        <v>10</v>
      </c>
      <c r="B16" s="6">
        <v>9283.8028608000004</v>
      </c>
    </row>
    <row r="17" spans="1:2" x14ac:dyDescent="0.25">
      <c r="A17" t="s">
        <v>11</v>
      </c>
      <c r="B17" s="6">
        <v>365606.91174216999</v>
      </c>
    </row>
    <row r="18" spans="1:2" x14ac:dyDescent="0.25">
      <c r="A18" t="s">
        <v>12</v>
      </c>
      <c r="B18" s="6">
        <v>29592.97</v>
      </c>
    </row>
    <row r="19" spans="1:2" x14ac:dyDescent="0.25">
      <c r="A19" t="s">
        <v>13</v>
      </c>
      <c r="B19" s="8">
        <v>11160.547471080001</v>
      </c>
    </row>
    <row r="20" spans="1:2" x14ac:dyDescent="0.25">
      <c r="A20" t="s">
        <v>14</v>
      </c>
      <c r="B20" s="6">
        <f>SUM(B16:B19)</f>
        <v>415644.23207405</v>
      </c>
    </row>
    <row r="22" spans="1:2" x14ac:dyDescent="0.25">
      <c r="A22" s="7" t="s">
        <v>15</v>
      </c>
      <c r="B22" s="9">
        <f>B6+B13+B20</f>
        <v>2444517.4808993</v>
      </c>
    </row>
    <row r="24" spans="1:2" x14ac:dyDescent="0.25">
      <c r="A24" t="s">
        <v>117</v>
      </c>
      <c r="B24" s="6">
        <v>29033.944036175599</v>
      </c>
    </row>
    <row r="25" spans="1:2" x14ac:dyDescent="0.25">
      <c r="B25" s="5"/>
    </row>
    <row r="26" spans="1:2" x14ac:dyDescent="0.25">
      <c r="A26" s="7" t="s">
        <v>16</v>
      </c>
      <c r="B26" s="9">
        <f>SUM(B22:B25)</f>
        <v>2473551.4249354755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96A8-0DD3-4E69-B501-CF9E797F0FC2}">
  <dimension ref="A4:J51"/>
  <sheetViews>
    <sheetView workbookViewId="0">
      <selection activeCell="J5" sqref="J5:J13"/>
    </sheetView>
  </sheetViews>
  <sheetFormatPr defaultRowHeight="15" x14ac:dyDescent="0.25"/>
  <cols>
    <col min="2" max="2" width="49.42578125" bestFit="1" customWidth="1"/>
    <col min="3" max="3" width="14" bestFit="1" customWidth="1"/>
    <col min="4" max="4" width="19.7109375" customWidth="1"/>
    <col min="9" max="9" width="18" bestFit="1" customWidth="1"/>
    <col min="10" max="10" width="14.7109375" bestFit="1" customWidth="1"/>
  </cols>
  <sheetData>
    <row r="4" spans="1:10" x14ac:dyDescent="0.25">
      <c r="A4" t="s">
        <v>17</v>
      </c>
      <c r="B4" t="s">
        <v>18</v>
      </c>
      <c r="C4" t="s">
        <v>19</v>
      </c>
      <c r="D4" t="s">
        <v>20</v>
      </c>
      <c r="I4" s="3" t="s">
        <v>21</v>
      </c>
      <c r="J4" t="s">
        <v>22</v>
      </c>
    </row>
    <row r="5" spans="1:10" x14ac:dyDescent="0.25">
      <c r="A5" t="s">
        <v>23</v>
      </c>
      <c r="B5" t="s">
        <v>24</v>
      </c>
      <c r="C5" s="1">
        <v>-11701.98</v>
      </c>
      <c r="D5" t="s">
        <v>11</v>
      </c>
      <c r="I5" s="4" t="s">
        <v>12</v>
      </c>
      <c r="J5" s="2">
        <v>-29592.97</v>
      </c>
    </row>
    <row r="6" spans="1:10" x14ac:dyDescent="0.25">
      <c r="A6" t="s">
        <v>25</v>
      </c>
      <c r="B6" t="s">
        <v>26</v>
      </c>
      <c r="C6" s="1">
        <v>41.068165150000013</v>
      </c>
      <c r="D6" t="s">
        <v>5</v>
      </c>
      <c r="I6" s="4" t="s">
        <v>27</v>
      </c>
      <c r="J6" s="2">
        <v>-1936054.5600000003</v>
      </c>
    </row>
    <row r="7" spans="1:10" x14ac:dyDescent="0.25">
      <c r="A7" t="s">
        <v>28</v>
      </c>
      <c r="B7" t="s">
        <v>29</v>
      </c>
      <c r="C7" s="1">
        <v>-101.715075</v>
      </c>
      <c r="D7" t="s">
        <v>5</v>
      </c>
      <c r="I7" s="4" t="s">
        <v>13</v>
      </c>
      <c r="J7" s="2">
        <v>-11160.547471080001</v>
      </c>
    </row>
    <row r="8" spans="1:10" x14ac:dyDescent="0.25">
      <c r="A8" t="s">
        <v>30</v>
      </c>
      <c r="B8" t="s">
        <v>31</v>
      </c>
      <c r="C8" s="1">
        <v>21.167303400000002</v>
      </c>
      <c r="D8" t="s">
        <v>5</v>
      </c>
      <c r="I8" s="4" t="s">
        <v>4</v>
      </c>
      <c r="J8" s="2">
        <v>-36577.682034650003</v>
      </c>
    </row>
    <row r="9" spans="1:10" x14ac:dyDescent="0.25">
      <c r="A9" t="s">
        <v>32</v>
      </c>
      <c r="B9" t="s">
        <v>33</v>
      </c>
      <c r="C9" s="1">
        <v>-58.656846850000029</v>
      </c>
      <c r="D9" t="s">
        <v>5</v>
      </c>
      <c r="I9" s="4" t="s">
        <v>5</v>
      </c>
      <c r="J9" s="2">
        <v>-2545.1282489999999</v>
      </c>
    </row>
    <row r="10" spans="1:10" x14ac:dyDescent="0.25">
      <c r="A10" t="s">
        <v>34</v>
      </c>
      <c r="B10" t="s">
        <v>35</v>
      </c>
      <c r="C10" s="1">
        <v>-69114.60000000002</v>
      </c>
      <c r="D10" t="s">
        <v>27</v>
      </c>
      <c r="I10" s="4" t="s">
        <v>6</v>
      </c>
      <c r="J10" s="2">
        <v>-49840.853272200002</v>
      </c>
    </row>
    <row r="11" spans="1:10" x14ac:dyDescent="0.25">
      <c r="A11" t="s">
        <v>36</v>
      </c>
      <c r="B11" t="s">
        <v>37</v>
      </c>
      <c r="C11" s="1">
        <v>-224.73755399999999</v>
      </c>
      <c r="D11" t="s">
        <v>4</v>
      </c>
      <c r="I11" s="4" t="s">
        <v>7</v>
      </c>
      <c r="J11" s="2">
        <v>-3855.0252693999992</v>
      </c>
    </row>
    <row r="12" spans="1:10" x14ac:dyDescent="0.25">
      <c r="A12" t="s">
        <v>38</v>
      </c>
      <c r="B12" t="s">
        <v>39</v>
      </c>
      <c r="C12" s="1">
        <v>-95.016706900000031</v>
      </c>
      <c r="D12" t="s">
        <v>4</v>
      </c>
      <c r="I12" s="4" t="s">
        <v>10</v>
      </c>
      <c r="J12" s="2">
        <v>-9283.8028608000022</v>
      </c>
    </row>
    <row r="13" spans="1:10" x14ac:dyDescent="0.25">
      <c r="A13" t="s">
        <v>40</v>
      </c>
      <c r="B13" t="s">
        <v>41</v>
      </c>
      <c r="C13" s="1">
        <v>-2737.7073593</v>
      </c>
      <c r="D13" t="s">
        <v>4</v>
      </c>
      <c r="I13" s="4" t="s">
        <v>11</v>
      </c>
      <c r="J13" s="2">
        <v>-365606.91174216999</v>
      </c>
    </row>
    <row r="14" spans="1:10" x14ac:dyDescent="0.25">
      <c r="A14" t="s">
        <v>42</v>
      </c>
      <c r="B14" t="s">
        <v>43</v>
      </c>
      <c r="C14" s="1">
        <v>-1079.9814916</v>
      </c>
      <c r="D14" t="s">
        <v>4</v>
      </c>
      <c r="I14" s="4" t="s">
        <v>44</v>
      </c>
      <c r="J14" s="2">
        <v>-2444517.4808993004</v>
      </c>
    </row>
    <row r="15" spans="1:10" x14ac:dyDescent="0.25">
      <c r="A15" t="s">
        <v>45</v>
      </c>
      <c r="B15" t="s">
        <v>46</v>
      </c>
      <c r="C15" s="1">
        <v>-750.16697350000004</v>
      </c>
      <c r="D15" t="s">
        <v>4</v>
      </c>
    </row>
    <row r="16" spans="1:10" x14ac:dyDescent="0.25">
      <c r="A16" t="s">
        <v>47</v>
      </c>
      <c r="B16" t="s">
        <v>48</v>
      </c>
      <c r="C16" s="1">
        <v>34.442375999999939</v>
      </c>
      <c r="D16" t="s">
        <v>4</v>
      </c>
    </row>
    <row r="17" spans="1:4" x14ac:dyDescent="0.25">
      <c r="A17" t="s">
        <v>49</v>
      </c>
      <c r="B17" t="s">
        <v>50</v>
      </c>
      <c r="C17" s="1">
        <v>96.779520999999988</v>
      </c>
      <c r="D17" t="s">
        <v>4</v>
      </c>
    </row>
    <row r="18" spans="1:4" x14ac:dyDescent="0.25">
      <c r="A18" t="s">
        <v>51</v>
      </c>
      <c r="B18" t="s">
        <v>52</v>
      </c>
      <c r="C18" s="1">
        <v>-53.44909475</v>
      </c>
      <c r="D18" t="s">
        <v>4</v>
      </c>
    </row>
    <row r="19" spans="1:4" x14ac:dyDescent="0.25">
      <c r="A19" t="s">
        <v>53</v>
      </c>
      <c r="B19" t="s">
        <v>54</v>
      </c>
      <c r="C19" s="1">
        <v>-1979.6771237499997</v>
      </c>
      <c r="D19" t="s">
        <v>7</v>
      </c>
    </row>
    <row r="20" spans="1:4" x14ac:dyDescent="0.25">
      <c r="A20" t="s">
        <v>55</v>
      </c>
      <c r="B20" t="s">
        <v>56</v>
      </c>
      <c r="C20" s="1">
        <v>-409.31017045000004</v>
      </c>
      <c r="D20" t="s">
        <v>4</v>
      </c>
    </row>
    <row r="21" spans="1:4" x14ac:dyDescent="0.25">
      <c r="A21" t="s">
        <v>57</v>
      </c>
      <c r="B21" t="s">
        <v>58</v>
      </c>
      <c r="C21" s="1">
        <v>-266.99308255</v>
      </c>
      <c r="D21" t="s">
        <v>4</v>
      </c>
    </row>
    <row r="22" spans="1:4" x14ac:dyDescent="0.25">
      <c r="A22" t="s">
        <v>59</v>
      </c>
      <c r="B22" t="s">
        <v>60</v>
      </c>
      <c r="C22" s="1">
        <v>-45.700451100000016</v>
      </c>
      <c r="D22" t="s">
        <v>4</v>
      </c>
    </row>
    <row r="23" spans="1:4" x14ac:dyDescent="0.25">
      <c r="A23" t="s">
        <v>61</v>
      </c>
      <c r="B23" t="s">
        <v>62</v>
      </c>
      <c r="C23" s="1">
        <v>-522.53960000000006</v>
      </c>
      <c r="D23" t="s">
        <v>4</v>
      </c>
    </row>
    <row r="24" spans="1:4" x14ac:dyDescent="0.25">
      <c r="A24" t="s">
        <v>63</v>
      </c>
      <c r="B24" t="s">
        <v>64</v>
      </c>
      <c r="C24" s="1">
        <v>-2846.1121143500004</v>
      </c>
      <c r="D24" t="s">
        <v>4</v>
      </c>
    </row>
    <row r="25" spans="1:4" x14ac:dyDescent="0.25">
      <c r="A25" t="s">
        <v>65</v>
      </c>
      <c r="B25" t="s">
        <v>66</v>
      </c>
      <c r="C25" s="1">
        <v>-174.36870000000002</v>
      </c>
      <c r="D25" t="s">
        <v>4</v>
      </c>
    </row>
    <row r="26" spans="1:4" x14ac:dyDescent="0.25">
      <c r="A26" t="s">
        <v>67</v>
      </c>
      <c r="B26" t="s">
        <v>68</v>
      </c>
      <c r="C26" s="1">
        <v>-2613.7799999999997</v>
      </c>
      <c r="D26" t="s">
        <v>12</v>
      </c>
    </row>
    <row r="27" spans="1:4" x14ac:dyDescent="0.25">
      <c r="A27" t="s">
        <v>69</v>
      </c>
      <c r="B27" t="s">
        <v>70</v>
      </c>
      <c r="C27" s="1">
        <v>-353904.93174217001</v>
      </c>
      <c r="D27" t="s">
        <v>11</v>
      </c>
    </row>
    <row r="28" spans="1:4" x14ac:dyDescent="0.25">
      <c r="A28" t="s">
        <v>71</v>
      </c>
      <c r="B28" t="s">
        <v>72</v>
      </c>
      <c r="C28" s="1">
        <v>-11160.547471080001</v>
      </c>
      <c r="D28" t="s">
        <v>13</v>
      </c>
    </row>
    <row r="29" spans="1:4" x14ac:dyDescent="0.25">
      <c r="A29" t="s">
        <v>73</v>
      </c>
      <c r="B29" t="s">
        <v>74</v>
      </c>
      <c r="C29" s="1">
        <v>-1762.0026763000001</v>
      </c>
      <c r="D29" t="s">
        <v>5</v>
      </c>
    </row>
    <row r="30" spans="1:4" x14ac:dyDescent="0.25">
      <c r="A30" t="s">
        <v>75</v>
      </c>
      <c r="B30" t="s">
        <v>76</v>
      </c>
      <c r="C30" s="1">
        <v>-281.88549720000003</v>
      </c>
      <c r="D30" t="s">
        <v>5</v>
      </c>
    </row>
    <row r="31" spans="1:4" x14ac:dyDescent="0.25">
      <c r="A31" t="s">
        <v>77</v>
      </c>
      <c r="B31" t="s">
        <v>78</v>
      </c>
      <c r="C31" s="1">
        <v>42.133818599999998</v>
      </c>
      <c r="D31" t="s">
        <v>5</v>
      </c>
    </row>
    <row r="32" spans="1:4" x14ac:dyDescent="0.25">
      <c r="A32" t="s">
        <v>79</v>
      </c>
      <c r="B32" t="s">
        <v>80</v>
      </c>
      <c r="C32" s="1">
        <v>44.104713300000007</v>
      </c>
      <c r="D32" t="s">
        <v>5</v>
      </c>
    </row>
    <row r="33" spans="1:4" x14ac:dyDescent="0.25">
      <c r="A33" t="s">
        <v>81</v>
      </c>
      <c r="B33" t="s">
        <v>82</v>
      </c>
      <c r="C33" s="1">
        <v>92.593142650000004</v>
      </c>
      <c r="D33" t="s">
        <v>5</v>
      </c>
    </row>
    <row r="34" spans="1:4" x14ac:dyDescent="0.25">
      <c r="A34" t="s">
        <v>83</v>
      </c>
      <c r="B34" t="s">
        <v>84</v>
      </c>
      <c r="C34" s="1">
        <v>-581.93529674999991</v>
      </c>
      <c r="D34" t="s">
        <v>5</v>
      </c>
    </row>
    <row r="35" spans="1:4" x14ac:dyDescent="0.25">
      <c r="A35" t="s">
        <v>85</v>
      </c>
      <c r="B35" t="s">
        <v>86</v>
      </c>
      <c r="C35" s="1">
        <v>-1866939.9600000002</v>
      </c>
      <c r="D35" t="s">
        <v>27</v>
      </c>
    </row>
    <row r="36" spans="1:4" x14ac:dyDescent="0.25">
      <c r="A36" t="s">
        <v>87</v>
      </c>
      <c r="B36" t="s">
        <v>88</v>
      </c>
      <c r="C36" s="1">
        <v>-6585.4389669500006</v>
      </c>
      <c r="D36" t="s">
        <v>4</v>
      </c>
    </row>
    <row r="37" spans="1:4" x14ac:dyDescent="0.25">
      <c r="A37" t="s">
        <v>89</v>
      </c>
      <c r="B37" t="s">
        <v>90</v>
      </c>
      <c r="C37" s="1">
        <v>-619.42655000000002</v>
      </c>
      <c r="D37" t="s">
        <v>4</v>
      </c>
    </row>
    <row r="38" spans="1:4" x14ac:dyDescent="0.25">
      <c r="A38" t="s">
        <v>91</v>
      </c>
      <c r="B38" t="s">
        <v>92</v>
      </c>
      <c r="C38" s="1">
        <v>-1643.9711086500001</v>
      </c>
      <c r="D38" t="s">
        <v>4</v>
      </c>
    </row>
    <row r="39" spans="1:4" x14ac:dyDescent="0.25">
      <c r="A39" t="s">
        <v>93</v>
      </c>
      <c r="B39" t="s">
        <v>94</v>
      </c>
      <c r="C39" s="1">
        <v>-141.16369904999999</v>
      </c>
      <c r="D39" t="s">
        <v>4</v>
      </c>
    </row>
    <row r="40" spans="1:4" x14ac:dyDescent="0.25">
      <c r="A40" t="s">
        <v>95</v>
      </c>
      <c r="B40" t="s">
        <v>96</v>
      </c>
      <c r="C40" s="1">
        <v>-947.76556734999986</v>
      </c>
      <c r="D40" t="s">
        <v>4</v>
      </c>
    </row>
    <row r="41" spans="1:4" x14ac:dyDescent="0.25">
      <c r="A41" t="s">
        <v>97</v>
      </c>
      <c r="B41" t="s">
        <v>98</v>
      </c>
      <c r="C41" s="1">
        <v>-1668.2978289000002</v>
      </c>
      <c r="D41" t="s">
        <v>4</v>
      </c>
    </row>
    <row r="42" spans="1:4" x14ac:dyDescent="0.25">
      <c r="A42" t="s">
        <v>99</v>
      </c>
      <c r="B42" t="s">
        <v>100</v>
      </c>
      <c r="C42" s="1">
        <v>1477.7969805000005</v>
      </c>
      <c r="D42" t="s">
        <v>4</v>
      </c>
    </row>
    <row r="43" spans="1:4" x14ac:dyDescent="0.25">
      <c r="A43" t="s">
        <v>101</v>
      </c>
      <c r="B43" t="s">
        <v>102</v>
      </c>
      <c r="C43" s="1">
        <v>-1875.3481456499997</v>
      </c>
      <c r="D43" t="s">
        <v>7</v>
      </c>
    </row>
    <row r="44" spans="1:4" x14ac:dyDescent="0.25">
      <c r="A44" t="s">
        <v>103</v>
      </c>
      <c r="B44" t="s">
        <v>104</v>
      </c>
      <c r="C44" s="1">
        <v>-8518.1875087999997</v>
      </c>
      <c r="D44" t="s">
        <v>4</v>
      </c>
    </row>
    <row r="45" spans="1:4" x14ac:dyDescent="0.25">
      <c r="A45" t="s">
        <v>105</v>
      </c>
      <c r="B45" t="s">
        <v>106</v>
      </c>
      <c r="C45" s="1">
        <v>-497.15852024999958</v>
      </c>
      <c r="D45" t="s">
        <v>4</v>
      </c>
    </row>
    <row r="46" spans="1:4" x14ac:dyDescent="0.25">
      <c r="A46" t="s">
        <v>107</v>
      </c>
      <c r="B46" t="s">
        <v>108</v>
      </c>
      <c r="C46" s="1">
        <v>-347.03789999999998</v>
      </c>
      <c r="D46" t="s">
        <v>4</v>
      </c>
    </row>
    <row r="47" spans="1:4" x14ac:dyDescent="0.25">
      <c r="A47" t="s">
        <v>109</v>
      </c>
      <c r="B47" t="s">
        <v>110</v>
      </c>
      <c r="C47" s="1">
        <v>-8012.1699637000002</v>
      </c>
      <c r="D47" t="s">
        <v>4</v>
      </c>
    </row>
    <row r="48" spans="1:4" x14ac:dyDescent="0.25">
      <c r="A48" t="s">
        <v>111</v>
      </c>
      <c r="B48" t="s">
        <v>112</v>
      </c>
      <c r="C48" s="1">
        <v>-9283.8028608000022</v>
      </c>
      <c r="D48" t="s">
        <v>10</v>
      </c>
    </row>
    <row r="49" spans="1:4" x14ac:dyDescent="0.25">
      <c r="A49" t="s">
        <v>113</v>
      </c>
      <c r="B49" t="s">
        <v>114</v>
      </c>
      <c r="C49" s="1">
        <v>-26979.190000000002</v>
      </c>
      <c r="D49" t="s">
        <v>12</v>
      </c>
    </row>
    <row r="50" spans="1:4" x14ac:dyDescent="0.25">
      <c r="A50" t="s">
        <v>115</v>
      </c>
      <c r="B50" t="s">
        <v>116</v>
      </c>
      <c r="C50" s="1">
        <v>-49840.853272200002</v>
      </c>
      <c r="D50" t="s">
        <v>6</v>
      </c>
    </row>
    <row r="51" spans="1:4" x14ac:dyDescent="0.25">
      <c r="C51" s="2">
        <f>SUM(C5:C50)</f>
        <v>-2444517.4808993004</v>
      </c>
    </row>
  </sheetData>
  <autoFilter ref="A4:D51" xr:uid="{09F696A8-0DD3-4E69-B501-CF9E797F0FC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4EPV5CSZ2ZPH-2104175878-283910</_dlc_DocId>
    <_dlc_DocIdUrl xmlns="219c5758-d311-4f49-8eb7-a0c37216249c">
      <Url>https://cswrgroup.sharepoint.com/_layouts/15/DocIdRedir.aspx?ID=4EPV5CSZ2ZPH-2104175878-283910</Url>
      <Description>4EPV5CSZ2ZPH-2104175878-283910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4DD180-5AD7-45A6-9A1E-2929A4CF2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82892-BB47-43F4-AAAC-DAFFAB35C2B5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97DED423-1F89-47D3-A020-387E920776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1A5E00-2704-4F43-85E2-FE1E1E9712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2026-03-02T18:26:05Z</dcterms:created>
  <dcterms:modified xsi:type="dcterms:W3CDTF">2026-03-05T21:04:46Z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27799914-9a3d-4594-8765-13f02a28301d</vt:lpwstr>
  </property>
  <property fmtid="{D5CDD505-2E9C-101B-9397-08002B2CF9AE}" pid="4" name="MediaServiceImageTags">
    <vt:lpwstr/>
  </property>
</Properties>
</file>