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luegrass Water 2025 Rate Case\1st PSC DRs Supplemental\Exhibits\Exhibits\"/>
    </mc:Choice>
  </mc:AlternateContent>
  <xr:revisionPtr revIDLastSave="0" documentId="8_{1105DDA8-4B44-4964-8671-30C5825253AD}" xr6:coauthVersionLast="47" xr6:coauthVersionMax="47" xr10:uidLastSave="{00000000-0000-0000-0000-000000000000}"/>
  <bookViews>
    <workbookView xWindow="-120" yWindow="-120" windowWidth="29040" windowHeight="15720" xr2:uid="{4AAF5804-F6A4-4CE5-8D3B-A9DD72EF0741}"/>
  </bookViews>
  <sheets>
    <sheet name="03.31.2025" sheetId="2" r:id="rId1"/>
    <sheet name="03.31.2026" sheetId="3" r:id="rId2"/>
    <sheet name="07.31.2027" sheetId="4" r:id="rId3"/>
  </sheets>
  <definedNames>
    <definedName name="_xlnm._FilterDatabase" localSheetId="0" hidden="1">'03.31.2025'!$A$3:$H$33</definedName>
    <definedName name="_xlnm._FilterDatabase" localSheetId="1" hidden="1">'03.31.2026'!$A$3:$H$33</definedName>
    <definedName name="_xlnm._FilterDatabase" localSheetId="2" hidden="1">'07.31.2027'!$A$3:$H$33</definedName>
  </definedName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4" l="1"/>
  <c r="E35" i="4"/>
  <c r="D35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G5" i="4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A16" i="3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7" i="2"/>
  <c r="A8" i="2"/>
  <c r="A9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6" i="2"/>
  <c r="G25" i="2"/>
  <c r="G24" i="2"/>
  <c r="G23" i="2"/>
  <c r="G22" i="2"/>
  <c r="G21" i="2"/>
  <c r="G20" i="2"/>
  <c r="G35" i="4" l="1"/>
  <c r="A6" i="3"/>
  <c r="A7" i="3" s="1"/>
  <c r="A8" i="3" s="1"/>
  <c r="A9" i="3" s="1"/>
  <c r="A10" i="3" s="1"/>
  <c r="A11" i="3" s="1"/>
  <c r="A12" i="3" s="1"/>
  <c r="A13" i="3" l="1"/>
  <c r="A14" i="3" s="1"/>
  <c r="A15" i="3" s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6" i="2"/>
  <c r="G27" i="2"/>
  <c r="G28" i="2"/>
  <c r="G29" i="2"/>
  <c r="G30" i="2"/>
  <c r="G31" i="2"/>
  <c r="G5" i="2"/>
  <c r="G5" i="3"/>
  <c r="F35" i="2" l="1"/>
  <c r="E35" i="2"/>
  <c r="D35" i="2"/>
  <c r="F35" i="3"/>
  <c r="E35" i="3"/>
  <c r="D35" i="3"/>
  <c r="G35" i="3"/>
  <c r="G35" i="2" l="1"/>
</calcChain>
</file>

<file path=xl/sharedStrings.xml><?xml version="1.0" encoding="utf-8"?>
<sst xmlns="http://schemas.openxmlformats.org/spreadsheetml/2006/main" count="213" uniqueCount="48">
  <si>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Bluegrass Water:  
Case No. 2025-00354
Construction Work in Progress As of </t>
    </r>
    <r>
      <rPr>
        <b/>
        <u/>
        <sz val="11"/>
        <rFont val="Arial"/>
        <family val="2"/>
      </rPr>
      <t> March 31, 2025</t>
    </r>
    <r>
      <rPr>
        <b/>
        <sz val="11"/>
        <rFont val="Arial"/>
        <family val="2"/>
      </rPr>
      <t xml:space="preserve"> 
12-Month Period Prior to Base Period</t>
    </r>
  </si>
  <si>
    <t>Accumulated Costs</t>
  </si>
  <si>
    <t>Line No.</t>
  </si>
  <si>
    <t>Project No.</t>
  </si>
  <si>
    <t>Description of Project</t>
  </si>
  <si>
    <t>Construction Amount</t>
  </si>
  <si>
    <t>AFDUC Capitalized</t>
  </si>
  <si>
    <t>Cost Other</t>
  </si>
  <si>
    <t>Total Cost</t>
  </si>
  <si>
    <t>Estimated Physical Percent Completed</t>
  </si>
  <si>
    <t>(A)</t>
  </si>
  <si>
    <t>(B)</t>
  </si>
  <si>
    <t>(C)</t>
  </si>
  <si>
    <t>(D)</t>
  </si>
  <si>
    <t>(E)</t>
  </si>
  <si>
    <t>(F)*</t>
  </si>
  <si>
    <t>(G=D+E+F)</t>
  </si>
  <si>
    <t>(H)</t>
  </si>
  <si>
    <t>Airview</t>
  </si>
  <si>
    <t>initial upgrades, refurbishments &amp; improvements</t>
  </si>
  <si>
    <t>Arcadia Pines</t>
  </si>
  <si>
    <t>Bluegrass</t>
  </si>
  <si>
    <t>Brocklyn</t>
  </si>
  <si>
    <t>Carriage Park</t>
  </si>
  <si>
    <t>Center Ridge</t>
  </si>
  <si>
    <t>Commonwealth</t>
  </si>
  <si>
    <t>Darlington Creek</t>
  </si>
  <si>
    <t>Delaplain Disposal</t>
  </si>
  <si>
    <t>Fox Run</t>
  </si>
  <si>
    <t>Golden Acres</t>
  </si>
  <si>
    <t>Great Oaks</t>
  </si>
  <si>
    <t>Herrington Haven</t>
  </si>
  <si>
    <t>Homestead</t>
  </si>
  <si>
    <t>Kingswood</t>
  </si>
  <si>
    <t>Lake Columbia</t>
  </si>
  <si>
    <t>LH Treatment</t>
  </si>
  <si>
    <t>Magruder Village</t>
  </si>
  <si>
    <t>Marshall Ridge</t>
  </si>
  <si>
    <t>Moon River</t>
  </si>
  <si>
    <t>Persimmon Ridge</t>
  </si>
  <si>
    <t>River Bluffs</t>
  </si>
  <si>
    <t>Springcrest</t>
  </si>
  <si>
    <t>Timberland</t>
  </si>
  <si>
    <t>Woodland Acres</t>
  </si>
  <si>
    <t>Yung Farm</t>
  </si>
  <si>
    <t>Total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</si>
  <si>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
Bluegrass Water:  
Case No. 2025-00354
Construction Work in Progress As of </t>
    </r>
    <r>
      <rPr>
        <b/>
        <u/>
        <sz val="11"/>
        <rFont val="Calibri"/>
        <family val="2"/>
        <scheme val="minor"/>
      </rPr>
      <t xml:space="preserve">  March 31, 2026
</t>
    </r>
    <r>
      <rPr>
        <b/>
        <sz val="11"/>
        <rFont val="Calibri"/>
        <family val="2"/>
        <scheme val="minor"/>
      </rPr>
      <t>End of Base Period</t>
    </r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</si>
  <si>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
Bluegrass Water:  
Case No. 2025-00354
Construction Work in Progress As of </t>
    </r>
    <r>
      <rPr>
        <b/>
        <u/>
        <sz val="12"/>
        <rFont val="Calibri"/>
        <family val="2"/>
        <scheme val="minor"/>
      </rPr>
      <t xml:space="preserve">  July 31, 2027
</t>
    </r>
    <r>
      <rPr>
        <b/>
        <sz val="12"/>
        <rFont val="Calibri"/>
        <family val="2"/>
        <scheme val="minor"/>
      </rPr>
      <t>End of Test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</si>
</sst>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Arial"/>
      <family val="2"/>
    </font>
    <font>
      <b/>
      <u/>
      <sz val="11"/>
      <name val="Arial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1" applyFont="1" applyFill="1"/>
    <xf numFmtId="0" fontId="2" fillId="0" borderId="0" xfId="0" applyFont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43" fontId="4" fillId="0" borderId="0" xfId="1" applyFont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/>
    <xf numFmtId="43" fontId="2" fillId="0" borderId="0" xfId="1" applyFont="1"/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8" fontId="0" fillId="0" borderId="0" xfId="0" applyNumberFormat="1"/>
    <xf numFmtId="164" fontId="0" fillId="0" borderId="0" xfId="0" applyNumberFormat="1"/>
    <xf numFmtId="6" fontId="8" fillId="0" borderId="0" xfId="1" applyNumberFormat="1" applyFont="1" applyFill="1" applyBorder="1" applyAlignment="1">
      <alignment horizontal="right" vertical="top"/>
    </xf>
    <xf numFmtId="6" fontId="7" fillId="0" borderId="0" xfId="1" applyNumberFormat="1" applyFont="1" applyFill="1" applyBorder="1" applyAlignment="1">
      <alignment horizontal="right" vertical="top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D8451-6715-449B-A8F0-FBA45B87F465}">
  <dimension ref="A1:N37"/>
  <sheetViews>
    <sheetView tabSelected="1" zoomScale="70" zoomScaleNormal="70" workbookViewId="0">
      <selection activeCell="B18" sqref="B18"/>
    </sheetView>
  </sheetViews>
  <sheetFormatPr defaultRowHeight="15" x14ac:dyDescent="0.25"/>
  <cols>
    <col min="1" max="1" width="14.42578125" customWidth="1"/>
    <col min="2" max="2" width="37.140625" customWidth="1"/>
    <col min="3" max="3" width="56.140625" customWidth="1"/>
    <col min="4" max="4" width="22.28515625" style="1" customWidth="1"/>
    <col min="5" max="5" width="30.42578125" customWidth="1"/>
    <col min="6" max="6" width="24" customWidth="1"/>
    <col min="7" max="7" width="21.5703125" style="1" customWidth="1"/>
    <col min="8" max="8" width="29.28515625" customWidth="1"/>
    <col min="9" max="9" width="41.28515625" customWidth="1"/>
  </cols>
  <sheetData>
    <row r="1" spans="1:14" ht="85.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9"/>
      <c r="J1" s="5"/>
      <c r="K1" s="5"/>
      <c r="L1" s="5"/>
      <c r="M1" s="5"/>
      <c r="N1" s="5"/>
    </row>
    <row r="2" spans="1:14" x14ac:dyDescent="0.25">
      <c r="A2" s="31"/>
      <c r="B2" s="31"/>
      <c r="C2" s="31"/>
      <c r="D2" s="31"/>
      <c r="E2" s="32" t="s">
        <v>1</v>
      </c>
      <c r="F2" s="32"/>
      <c r="G2" s="32"/>
      <c r="H2" s="10"/>
    </row>
    <row r="3" spans="1:14" ht="44.25" customHeight="1" x14ac:dyDescent="0.25">
      <c r="A3" s="7" t="s">
        <v>2</v>
      </c>
      <c r="B3" s="7" t="s">
        <v>3</v>
      </c>
      <c r="C3" s="7" t="s">
        <v>4</v>
      </c>
      <c r="D3" s="12" t="s">
        <v>5</v>
      </c>
      <c r="E3" s="7" t="s">
        <v>6</v>
      </c>
      <c r="F3" s="7" t="s">
        <v>7</v>
      </c>
      <c r="G3" s="12" t="s">
        <v>8</v>
      </c>
      <c r="H3" s="7" t="s">
        <v>9</v>
      </c>
    </row>
    <row r="4" spans="1:14" x14ac:dyDescent="0.25">
      <c r="A4" s="6" t="s">
        <v>10</v>
      </c>
      <c r="B4" s="6" t="s">
        <v>11</v>
      </c>
      <c r="C4" s="6" t="s">
        <v>12</v>
      </c>
      <c r="D4" s="13" t="s">
        <v>13</v>
      </c>
      <c r="E4" s="6" t="s">
        <v>14</v>
      </c>
      <c r="F4" s="6" t="s">
        <v>15</v>
      </c>
      <c r="G4" s="13" t="s">
        <v>16</v>
      </c>
      <c r="H4" s="8" t="s">
        <v>17</v>
      </c>
    </row>
    <row r="5" spans="1:14" x14ac:dyDescent="0.25">
      <c r="A5" s="11">
        <v>1</v>
      </c>
      <c r="B5" s="25" t="s">
        <v>18</v>
      </c>
      <c r="C5" t="s">
        <v>19</v>
      </c>
      <c r="D5" s="27">
        <v>176075.03000000009</v>
      </c>
      <c r="F5" s="3"/>
      <c r="G5" s="3">
        <f>D5+E5+F5</f>
        <v>176075.03000000009</v>
      </c>
    </row>
    <row r="6" spans="1:14" x14ac:dyDescent="0.25">
      <c r="A6" s="11">
        <f>A5+1</f>
        <v>2</v>
      </c>
      <c r="B6" s="25" t="s">
        <v>20</v>
      </c>
      <c r="C6" t="s">
        <v>19</v>
      </c>
      <c r="D6" s="27">
        <v>24130.829999999994</v>
      </c>
      <c r="F6" s="3"/>
      <c r="G6" s="3">
        <f t="shared" ref="G6:G31" si="0">D6+E6+F6</f>
        <v>24130.829999999994</v>
      </c>
    </row>
    <row r="7" spans="1:14" x14ac:dyDescent="0.25">
      <c r="A7" s="11">
        <f t="shared" ref="A7:A33" si="1">A6+1</f>
        <v>3</v>
      </c>
      <c r="B7" s="25" t="s">
        <v>21</v>
      </c>
      <c r="C7" t="s">
        <v>19</v>
      </c>
      <c r="D7" s="27">
        <v>2048469.5199999998</v>
      </c>
      <c r="F7" s="3"/>
      <c r="G7" s="3">
        <f t="shared" si="0"/>
        <v>2048469.5199999998</v>
      </c>
    </row>
    <row r="8" spans="1:14" x14ac:dyDescent="0.25">
      <c r="A8" s="11">
        <f t="shared" si="1"/>
        <v>4</v>
      </c>
      <c r="B8" s="25" t="s">
        <v>22</v>
      </c>
      <c r="C8" t="s">
        <v>19</v>
      </c>
      <c r="D8" s="27">
        <v>83729.619999999952</v>
      </c>
      <c r="F8" s="3"/>
      <c r="G8" s="3">
        <f t="shared" si="0"/>
        <v>83729.619999999952</v>
      </c>
    </row>
    <row r="9" spans="1:14" x14ac:dyDescent="0.25">
      <c r="A9" s="11">
        <f t="shared" si="1"/>
        <v>5</v>
      </c>
      <c r="B9" s="25" t="s">
        <v>23</v>
      </c>
      <c r="C9" t="s">
        <v>19</v>
      </c>
      <c r="D9" s="27">
        <v>19879.32</v>
      </c>
      <c r="F9" s="3"/>
      <c r="G9" s="3">
        <f t="shared" si="0"/>
        <v>19879.32</v>
      </c>
    </row>
    <row r="10" spans="1:14" x14ac:dyDescent="0.25">
      <c r="A10" s="11">
        <f t="shared" si="1"/>
        <v>6</v>
      </c>
      <c r="B10" s="25" t="s">
        <v>24</v>
      </c>
      <c r="C10" t="s">
        <v>19</v>
      </c>
      <c r="D10" s="27">
        <v>266878.41000000009</v>
      </c>
      <c r="F10" s="3"/>
      <c r="G10" s="3">
        <f t="shared" si="0"/>
        <v>266878.41000000009</v>
      </c>
    </row>
    <row r="11" spans="1:14" x14ac:dyDescent="0.25">
      <c r="A11" s="11">
        <f t="shared" si="1"/>
        <v>7</v>
      </c>
      <c r="B11" s="25" t="s">
        <v>25</v>
      </c>
      <c r="C11" t="s">
        <v>19</v>
      </c>
      <c r="D11" s="27">
        <v>99601.340000000011</v>
      </c>
      <c r="F11" s="3"/>
      <c r="G11" s="3">
        <f t="shared" si="0"/>
        <v>99601.340000000011</v>
      </c>
    </row>
    <row r="12" spans="1:14" x14ac:dyDescent="0.25">
      <c r="A12" s="11">
        <f t="shared" si="1"/>
        <v>8</v>
      </c>
      <c r="B12" s="25" t="s">
        <v>26</v>
      </c>
      <c r="C12" t="s">
        <v>19</v>
      </c>
      <c r="D12" s="27">
        <v>148735.38</v>
      </c>
      <c r="F12" s="3"/>
      <c r="G12" s="3">
        <f t="shared" si="0"/>
        <v>148735.38</v>
      </c>
    </row>
    <row r="13" spans="1:14" x14ac:dyDescent="0.25">
      <c r="A13" s="11">
        <f t="shared" si="1"/>
        <v>9</v>
      </c>
      <c r="B13" s="25" t="s">
        <v>27</v>
      </c>
      <c r="C13" t="s">
        <v>19</v>
      </c>
      <c r="D13" s="27">
        <v>805072.26000000013</v>
      </c>
      <c r="F13" s="3"/>
      <c r="G13" s="3">
        <f t="shared" si="0"/>
        <v>805072.26000000013</v>
      </c>
    </row>
    <row r="14" spans="1:14" x14ac:dyDescent="0.25">
      <c r="A14" s="11">
        <f t="shared" si="1"/>
        <v>10</v>
      </c>
      <c r="B14" s="25" t="s">
        <v>28</v>
      </c>
      <c r="C14" t="s">
        <v>19</v>
      </c>
      <c r="D14" s="27">
        <v>187980.12000000008</v>
      </c>
      <c r="F14" s="3"/>
      <c r="G14" s="3">
        <f t="shared" si="0"/>
        <v>187980.12000000008</v>
      </c>
    </row>
    <row r="15" spans="1:14" x14ac:dyDescent="0.25">
      <c r="A15" s="11">
        <f t="shared" si="1"/>
        <v>11</v>
      </c>
      <c r="B15" s="25" t="s">
        <v>29</v>
      </c>
      <c r="C15" t="s">
        <v>19</v>
      </c>
      <c r="D15" s="27">
        <v>7158.9300000000057</v>
      </c>
      <c r="F15" s="3"/>
      <c r="G15" s="3">
        <f t="shared" si="0"/>
        <v>7158.9300000000057</v>
      </c>
    </row>
    <row r="16" spans="1:14" x14ac:dyDescent="0.25">
      <c r="A16" s="11">
        <f t="shared" si="1"/>
        <v>12</v>
      </c>
      <c r="B16" s="25" t="s">
        <v>30</v>
      </c>
      <c r="C16" t="s">
        <v>19</v>
      </c>
      <c r="D16" s="27">
        <v>95690.34000000004</v>
      </c>
      <c r="F16" s="3"/>
      <c r="G16" s="3">
        <f t="shared" si="0"/>
        <v>95690.34000000004</v>
      </c>
    </row>
    <row r="17" spans="1:7" x14ac:dyDescent="0.25">
      <c r="A17" s="11">
        <f t="shared" si="1"/>
        <v>13</v>
      </c>
      <c r="B17" s="25" t="s">
        <v>31</v>
      </c>
      <c r="C17" t="s">
        <v>19</v>
      </c>
      <c r="D17" s="27">
        <v>605793.93999999971</v>
      </c>
      <c r="F17" s="3"/>
      <c r="G17" s="3">
        <f t="shared" si="0"/>
        <v>605793.93999999971</v>
      </c>
    </row>
    <row r="18" spans="1:7" x14ac:dyDescent="0.25">
      <c r="A18" s="11">
        <f t="shared" si="1"/>
        <v>14</v>
      </c>
      <c r="B18" s="25" t="s">
        <v>32</v>
      </c>
      <c r="C18" t="s">
        <v>19</v>
      </c>
      <c r="D18" s="27">
        <v>103276.34000000001</v>
      </c>
      <c r="F18" s="3"/>
      <c r="G18" s="3">
        <f t="shared" si="0"/>
        <v>103276.34000000001</v>
      </c>
    </row>
    <row r="19" spans="1:7" x14ac:dyDescent="0.25">
      <c r="A19" s="11">
        <f t="shared" si="1"/>
        <v>15</v>
      </c>
      <c r="B19" s="25" t="s">
        <v>33</v>
      </c>
      <c r="C19" t="s">
        <v>19</v>
      </c>
      <c r="D19" s="27">
        <v>202736.75000000003</v>
      </c>
      <c r="F19" s="3"/>
      <c r="G19" s="3">
        <f t="shared" si="0"/>
        <v>202736.75000000003</v>
      </c>
    </row>
    <row r="20" spans="1:7" x14ac:dyDescent="0.25">
      <c r="A20" s="11">
        <f t="shared" si="1"/>
        <v>16</v>
      </c>
      <c r="B20" s="25" t="s">
        <v>34</v>
      </c>
      <c r="C20" t="s">
        <v>19</v>
      </c>
      <c r="D20" s="27">
        <v>99327.680000000008</v>
      </c>
      <c r="F20" s="3"/>
      <c r="G20" s="3">
        <f t="shared" ref="G20:G25" si="2">D20+E20+F20</f>
        <v>99327.680000000008</v>
      </c>
    </row>
    <row r="21" spans="1:7" x14ac:dyDescent="0.25">
      <c r="A21" s="11">
        <f t="shared" si="1"/>
        <v>17</v>
      </c>
      <c r="B21" s="25" t="s">
        <v>35</v>
      </c>
      <c r="C21" t="s">
        <v>19</v>
      </c>
      <c r="D21" s="27">
        <v>17100.489999999998</v>
      </c>
      <c r="F21" s="3"/>
      <c r="G21" s="3">
        <f t="shared" si="2"/>
        <v>17100.489999999998</v>
      </c>
    </row>
    <row r="22" spans="1:7" x14ac:dyDescent="0.25">
      <c r="A22" s="11">
        <f t="shared" si="1"/>
        <v>18</v>
      </c>
      <c r="B22" s="25" t="s">
        <v>36</v>
      </c>
      <c r="C22" t="s">
        <v>19</v>
      </c>
      <c r="D22" s="27">
        <v>238397.04</v>
      </c>
      <c r="F22" s="3"/>
      <c r="G22" s="3">
        <f t="shared" si="2"/>
        <v>238397.04</v>
      </c>
    </row>
    <row r="23" spans="1:7" x14ac:dyDescent="0.25">
      <c r="A23" s="11">
        <f t="shared" si="1"/>
        <v>19</v>
      </c>
      <c r="B23" s="25" t="s">
        <v>37</v>
      </c>
      <c r="C23" t="s">
        <v>19</v>
      </c>
      <c r="D23" s="27">
        <v>102654.93000000001</v>
      </c>
      <c r="F23" s="3"/>
      <c r="G23" s="3">
        <f t="shared" si="2"/>
        <v>102654.93000000001</v>
      </c>
    </row>
    <row r="24" spans="1:7" x14ac:dyDescent="0.25">
      <c r="A24" s="11">
        <f t="shared" si="1"/>
        <v>20</v>
      </c>
      <c r="B24" s="25" t="s">
        <v>38</v>
      </c>
      <c r="C24" t="s">
        <v>19</v>
      </c>
      <c r="D24" s="27">
        <v>17689.349999999999</v>
      </c>
      <c r="F24" s="3"/>
      <c r="G24" s="3">
        <f t="shared" si="2"/>
        <v>17689.349999999999</v>
      </c>
    </row>
    <row r="25" spans="1:7" x14ac:dyDescent="0.25">
      <c r="A25" s="11">
        <f t="shared" si="1"/>
        <v>21</v>
      </c>
      <c r="B25" s="25" t="s">
        <v>39</v>
      </c>
      <c r="C25" t="s">
        <v>19</v>
      </c>
      <c r="D25" s="27">
        <v>678463.69999999949</v>
      </c>
      <c r="F25" s="3"/>
      <c r="G25" s="3">
        <f t="shared" si="2"/>
        <v>678463.69999999949</v>
      </c>
    </row>
    <row r="26" spans="1:7" x14ac:dyDescent="0.25">
      <c r="A26" s="11">
        <f t="shared" si="1"/>
        <v>22</v>
      </c>
      <c r="B26" s="25" t="s">
        <v>40</v>
      </c>
      <c r="C26" t="s">
        <v>19</v>
      </c>
      <c r="D26" s="27">
        <v>182773.33999999997</v>
      </c>
      <c r="F26" s="3"/>
      <c r="G26" s="3">
        <f t="shared" si="0"/>
        <v>182773.33999999997</v>
      </c>
    </row>
    <row r="27" spans="1:7" x14ac:dyDescent="0.25">
      <c r="A27" s="11">
        <f t="shared" si="1"/>
        <v>23</v>
      </c>
      <c r="B27" s="25" t="s">
        <v>41</v>
      </c>
      <c r="C27" t="s">
        <v>19</v>
      </c>
      <c r="D27" s="27">
        <v>161350.37</v>
      </c>
      <c r="F27" s="3"/>
      <c r="G27" s="3">
        <f t="shared" si="0"/>
        <v>161350.37</v>
      </c>
    </row>
    <row r="28" spans="1:7" x14ac:dyDescent="0.25">
      <c r="A28" s="11">
        <f t="shared" si="1"/>
        <v>24</v>
      </c>
      <c r="B28" s="25" t="s">
        <v>42</v>
      </c>
      <c r="C28" t="s">
        <v>19</v>
      </c>
      <c r="D28" s="27">
        <v>218503.43999999997</v>
      </c>
      <c r="F28" s="3"/>
      <c r="G28" s="3">
        <f t="shared" si="0"/>
        <v>218503.43999999997</v>
      </c>
    </row>
    <row r="29" spans="1:7" x14ac:dyDescent="0.25">
      <c r="A29" s="11">
        <f t="shared" si="1"/>
        <v>25</v>
      </c>
      <c r="B29" s="25" t="s">
        <v>43</v>
      </c>
      <c r="C29" t="s">
        <v>19</v>
      </c>
      <c r="D29" s="27">
        <v>916151.08</v>
      </c>
      <c r="F29" s="3"/>
      <c r="G29" s="3">
        <f t="shared" si="0"/>
        <v>916151.08</v>
      </c>
    </row>
    <row r="30" spans="1:7" x14ac:dyDescent="0.25">
      <c r="A30" s="11">
        <f t="shared" si="1"/>
        <v>26</v>
      </c>
      <c r="B30" s="25" t="s">
        <v>44</v>
      </c>
      <c r="C30" t="s">
        <v>19</v>
      </c>
      <c r="D30" s="27">
        <v>127315.21</v>
      </c>
      <c r="F30" s="3"/>
      <c r="G30" s="3">
        <f t="shared" si="0"/>
        <v>127315.21</v>
      </c>
    </row>
    <row r="31" spans="1:7" x14ac:dyDescent="0.25">
      <c r="A31" s="11">
        <f t="shared" si="1"/>
        <v>27</v>
      </c>
      <c r="B31" s="25"/>
      <c r="D31" s="15"/>
      <c r="F31" s="3"/>
      <c r="G31" s="3">
        <f t="shared" si="0"/>
        <v>0</v>
      </c>
    </row>
    <row r="32" spans="1:7" x14ac:dyDescent="0.25">
      <c r="A32" s="11">
        <f t="shared" si="1"/>
        <v>28</v>
      </c>
      <c r="B32" s="2"/>
      <c r="D32" s="3"/>
      <c r="G32" s="3"/>
    </row>
    <row r="33" spans="1:7" x14ac:dyDescent="0.25">
      <c r="A33" s="11">
        <f t="shared" si="1"/>
        <v>29</v>
      </c>
      <c r="B33" s="2"/>
      <c r="D33" s="3"/>
      <c r="G33" s="3"/>
    </row>
    <row r="34" spans="1:7" x14ac:dyDescent="0.25">
      <c r="D34" s="3"/>
      <c r="G34" s="3"/>
    </row>
    <row r="35" spans="1:7" x14ac:dyDescent="0.25">
      <c r="A35" s="4" t="s">
        <v>45</v>
      </c>
      <c r="B35" s="4"/>
      <c r="C35" s="4"/>
      <c r="D35" s="16">
        <f>SUM(D5:D34)</f>
        <v>7634934.7599999988</v>
      </c>
      <c r="E35" s="16">
        <f>SUM(E5:E34)</f>
        <v>0</v>
      </c>
      <c r="F35" s="16">
        <f>SUM(F5:F34)</f>
        <v>0</v>
      </c>
      <c r="G35" s="16">
        <f>SUM(G5:G34)</f>
        <v>7634934.7599999988</v>
      </c>
    </row>
    <row r="37" spans="1:7" x14ac:dyDescent="0.25">
      <c r="A37" s="14"/>
    </row>
  </sheetData>
  <autoFilter ref="A3:H33" xr:uid="{E64D8451-6715-449B-A8F0-FBA45B87F465}"/>
  <mergeCells count="3">
    <mergeCell ref="A1:H1"/>
    <mergeCell ref="A2:D2"/>
    <mergeCell ref="E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75078-D155-4D06-9BF8-BDC5D194BC6B}">
  <dimension ref="A1:L40"/>
  <sheetViews>
    <sheetView topLeftCell="A9" zoomScale="70" zoomScaleNormal="70" workbookViewId="0">
      <selection sqref="A1:H1"/>
    </sheetView>
  </sheetViews>
  <sheetFormatPr defaultRowHeight="15" x14ac:dyDescent="0.25"/>
  <cols>
    <col min="1" max="1" width="12.140625" style="24" customWidth="1"/>
    <col min="2" max="2" width="30.42578125" customWidth="1"/>
    <col min="3" max="3" width="50.7109375" customWidth="1"/>
    <col min="4" max="4" width="20.140625" style="1" bestFit="1" customWidth="1"/>
    <col min="5" max="5" width="18.42578125" style="1" bestFit="1" customWidth="1"/>
    <col min="6" max="6" width="22.7109375" style="1" customWidth="1"/>
    <col min="7" max="7" width="18.42578125" style="1" customWidth="1"/>
    <col min="8" max="8" width="36.85546875" bestFit="1" customWidth="1"/>
    <col min="11" max="11" width="16.85546875" bestFit="1" customWidth="1"/>
  </cols>
  <sheetData>
    <row r="1" spans="1:12" ht="85.5" customHeight="1" x14ac:dyDescent="0.25">
      <c r="A1" s="33" t="s">
        <v>46</v>
      </c>
      <c r="B1" s="33"/>
      <c r="C1" s="33"/>
      <c r="D1" s="33"/>
      <c r="E1" s="33"/>
      <c r="F1" s="33"/>
      <c r="G1" s="33"/>
      <c r="H1" s="33"/>
      <c r="I1" s="19"/>
      <c r="J1" s="5"/>
      <c r="K1" s="5"/>
      <c r="L1" s="5"/>
    </row>
    <row r="2" spans="1:12" x14ac:dyDescent="0.25">
      <c r="A2" s="31"/>
      <c r="B2" s="31"/>
      <c r="C2" s="31"/>
      <c r="D2" s="31"/>
      <c r="E2" s="34" t="s">
        <v>1</v>
      </c>
      <c r="F2" s="34"/>
      <c r="G2" s="34"/>
      <c r="H2" s="20"/>
    </row>
    <row r="3" spans="1:12" ht="44.25" customHeight="1" x14ac:dyDescent="0.25">
      <c r="A3" s="21" t="s">
        <v>2</v>
      </c>
      <c r="B3" s="21" t="s">
        <v>3</v>
      </c>
      <c r="C3" s="21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1" t="s">
        <v>9</v>
      </c>
    </row>
    <row r="4" spans="1:12" x14ac:dyDescent="0.25">
      <c r="A4" s="18" t="s">
        <v>10</v>
      </c>
      <c r="B4" s="18" t="s">
        <v>11</v>
      </c>
      <c r="C4" s="18" t="s">
        <v>12</v>
      </c>
      <c r="D4" s="23" t="s">
        <v>13</v>
      </c>
      <c r="E4" s="23" t="s">
        <v>14</v>
      </c>
      <c r="F4" s="23" t="s">
        <v>15</v>
      </c>
      <c r="G4" s="23" t="s">
        <v>16</v>
      </c>
      <c r="H4" s="8" t="s">
        <v>17</v>
      </c>
    </row>
    <row r="5" spans="1:12" x14ac:dyDescent="0.25">
      <c r="A5" s="24">
        <v>1</v>
      </c>
      <c r="B5" t="s">
        <v>18</v>
      </c>
      <c r="C5" t="s">
        <v>19</v>
      </c>
      <c r="D5" s="3">
        <v>129657.90000000002</v>
      </c>
      <c r="E5" s="3"/>
      <c r="F5" s="3"/>
      <c r="G5" s="3">
        <f>D5+E5+F5</f>
        <v>129657.90000000002</v>
      </c>
    </row>
    <row r="6" spans="1:12" x14ac:dyDescent="0.25">
      <c r="A6" s="24">
        <f>A5+1</f>
        <v>2</v>
      </c>
      <c r="B6" t="s">
        <v>20</v>
      </c>
      <c r="C6" t="s">
        <v>19</v>
      </c>
      <c r="D6" s="3">
        <v>29695.829999999994</v>
      </c>
      <c r="E6" s="3"/>
      <c r="F6" s="3"/>
      <c r="G6" s="3">
        <f t="shared" ref="G6:G31" si="0">D6+E6+F6</f>
        <v>29695.829999999994</v>
      </c>
    </row>
    <row r="7" spans="1:12" x14ac:dyDescent="0.25">
      <c r="A7" s="24">
        <f t="shared" ref="A7:A33" si="1">A6+1</f>
        <v>3</v>
      </c>
      <c r="B7" t="s">
        <v>21</v>
      </c>
      <c r="C7" t="s">
        <v>19</v>
      </c>
      <c r="D7" s="3">
        <v>1158950.6399999997</v>
      </c>
      <c r="E7" s="3"/>
      <c r="F7" s="3"/>
      <c r="G7" s="3">
        <f t="shared" si="0"/>
        <v>1158950.6399999997</v>
      </c>
    </row>
    <row r="8" spans="1:12" x14ac:dyDescent="0.25">
      <c r="A8" s="24">
        <f t="shared" si="1"/>
        <v>4</v>
      </c>
      <c r="B8" t="s">
        <v>22</v>
      </c>
      <c r="C8" t="s">
        <v>19</v>
      </c>
      <c r="D8" s="3">
        <v>49447.219999999958</v>
      </c>
      <c r="E8" s="3"/>
      <c r="F8" s="3"/>
      <c r="G8" s="3">
        <f t="shared" si="0"/>
        <v>49447.219999999958</v>
      </c>
    </row>
    <row r="9" spans="1:12" x14ac:dyDescent="0.25">
      <c r="A9" s="24">
        <f t="shared" si="1"/>
        <v>5</v>
      </c>
      <c r="B9" t="s">
        <v>23</v>
      </c>
      <c r="C9" t="s">
        <v>19</v>
      </c>
      <c r="D9" s="3">
        <v>-1534.5900000000056</v>
      </c>
      <c r="E9" s="3"/>
      <c r="F9" s="3"/>
      <c r="G9" s="3">
        <f t="shared" si="0"/>
        <v>-1534.5900000000056</v>
      </c>
    </row>
    <row r="10" spans="1:12" x14ac:dyDescent="0.25">
      <c r="A10" s="24">
        <f t="shared" si="1"/>
        <v>6</v>
      </c>
      <c r="B10" t="s">
        <v>24</v>
      </c>
      <c r="C10" t="s">
        <v>19</v>
      </c>
      <c r="D10" s="3">
        <v>-49883.959999999948</v>
      </c>
      <c r="E10" s="3"/>
      <c r="F10" s="3"/>
      <c r="G10" s="3">
        <f t="shared" si="0"/>
        <v>-49883.959999999948</v>
      </c>
    </row>
    <row r="11" spans="1:12" x14ac:dyDescent="0.25">
      <c r="A11" s="24">
        <f t="shared" si="1"/>
        <v>7</v>
      </c>
      <c r="B11" t="s">
        <v>25</v>
      </c>
      <c r="C11" t="s">
        <v>19</v>
      </c>
      <c r="D11" s="3">
        <v>34576.33</v>
      </c>
      <c r="E11" s="3"/>
      <c r="F11" s="3"/>
      <c r="G11" s="3">
        <f t="shared" si="0"/>
        <v>34576.33</v>
      </c>
    </row>
    <row r="12" spans="1:12" x14ac:dyDescent="0.25">
      <c r="A12" s="24">
        <f t="shared" si="1"/>
        <v>8</v>
      </c>
      <c r="B12" t="s">
        <v>26</v>
      </c>
      <c r="C12" t="s">
        <v>19</v>
      </c>
      <c r="D12" s="3">
        <v>70730.74000000002</v>
      </c>
      <c r="E12" s="3"/>
      <c r="F12" s="3"/>
      <c r="G12" s="3">
        <f t="shared" si="0"/>
        <v>70730.74000000002</v>
      </c>
    </row>
    <row r="13" spans="1:12" x14ac:dyDescent="0.25">
      <c r="A13" s="24">
        <f t="shared" si="1"/>
        <v>9</v>
      </c>
      <c r="B13" t="s">
        <v>27</v>
      </c>
      <c r="C13" t="s">
        <v>19</v>
      </c>
      <c r="D13" s="3">
        <v>1480256</v>
      </c>
      <c r="E13" s="3"/>
      <c r="F13" s="3"/>
      <c r="G13" s="3">
        <f t="shared" si="0"/>
        <v>1480256</v>
      </c>
    </row>
    <row r="14" spans="1:12" x14ac:dyDescent="0.25">
      <c r="A14" s="24">
        <f t="shared" si="1"/>
        <v>10</v>
      </c>
      <c r="B14" t="s">
        <v>28</v>
      </c>
      <c r="C14" t="s">
        <v>19</v>
      </c>
      <c r="D14" s="3">
        <v>-29055.299999999937</v>
      </c>
      <c r="E14" s="3"/>
      <c r="F14" s="3"/>
      <c r="G14" s="3">
        <f t="shared" si="0"/>
        <v>-29055.299999999937</v>
      </c>
    </row>
    <row r="15" spans="1:12" x14ac:dyDescent="0.25">
      <c r="A15" s="24">
        <f t="shared" si="1"/>
        <v>11</v>
      </c>
      <c r="B15" t="s">
        <v>29</v>
      </c>
      <c r="C15" t="s">
        <v>19</v>
      </c>
      <c r="D15" s="3">
        <v>-458.69999999999368</v>
      </c>
      <c r="E15" s="3"/>
      <c r="F15" s="3"/>
      <c r="G15" s="3">
        <f t="shared" si="0"/>
        <v>-458.69999999999368</v>
      </c>
    </row>
    <row r="16" spans="1:12" x14ac:dyDescent="0.25">
      <c r="A16" s="24">
        <f t="shared" si="1"/>
        <v>12</v>
      </c>
      <c r="B16" t="s">
        <v>30</v>
      </c>
      <c r="C16" t="s">
        <v>19</v>
      </c>
      <c r="D16" s="3">
        <v>15017.130000000039</v>
      </c>
      <c r="E16" s="3"/>
      <c r="F16" s="3"/>
      <c r="G16" s="3">
        <f t="shared" si="0"/>
        <v>15017.130000000039</v>
      </c>
    </row>
    <row r="17" spans="1:7" x14ac:dyDescent="0.25">
      <c r="A17" s="24">
        <f t="shared" si="1"/>
        <v>13</v>
      </c>
      <c r="B17" t="s">
        <v>31</v>
      </c>
      <c r="C17" t="s">
        <v>19</v>
      </c>
      <c r="D17" s="3">
        <v>126849.33999999959</v>
      </c>
      <c r="E17" s="3"/>
      <c r="F17" s="3"/>
      <c r="G17" s="3">
        <f t="shared" si="0"/>
        <v>126849.33999999959</v>
      </c>
    </row>
    <row r="18" spans="1:7" x14ac:dyDescent="0.25">
      <c r="A18" s="24">
        <f t="shared" si="1"/>
        <v>14</v>
      </c>
      <c r="B18" t="s">
        <v>32</v>
      </c>
      <c r="C18" t="s">
        <v>19</v>
      </c>
      <c r="D18" s="3">
        <v>103276.34000000001</v>
      </c>
      <c r="E18" s="3"/>
      <c r="F18" s="3"/>
      <c r="G18" s="3">
        <f t="shared" si="0"/>
        <v>103276.34000000001</v>
      </c>
    </row>
    <row r="19" spans="1:7" x14ac:dyDescent="0.25">
      <c r="A19" s="24">
        <f t="shared" si="1"/>
        <v>15</v>
      </c>
      <c r="B19" t="s">
        <v>33</v>
      </c>
      <c r="C19" t="s">
        <v>19</v>
      </c>
      <c r="D19" s="3">
        <v>130026.20000000003</v>
      </c>
      <c r="E19" s="3"/>
      <c r="F19" s="3"/>
      <c r="G19" s="3">
        <f t="shared" si="0"/>
        <v>130026.20000000003</v>
      </c>
    </row>
    <row r="20" spans="1:7" x14ac:dyDescent="0.25">
      <c r="A20" s="24">
        <f t="shared" si="1"/>
        <v>16</v>
      </c>
      <c r="B20" t="s">
        <v>34</v>
      </c>
      <c r="C20" t="s">
        <v>19</v>
      </c>
      <c r="D20" s="3">
        <v>57890.960000000006</v>
      </c>
      <c r="E20" s="3"/>
      <c r="F20" s="3"/>
      <c r="G20" s="3">
        <f t="shared" si="0"/>
        <v>57890.960000000006</v>
      </c>
    </row>
    <row r="21" spans="1:7" x14ac:dyDescent="0.25">
      <c r="A21" s="24">
        <f t="shared" si="1"/>
        <v>17</v>
      </c>
      <c r="B21" t="s">
        <v>35</v>
      </c>
      <c r="C21" t="s">
        <v>19</v>
      </c>
      <c r="D21" s="3">
        <v>-36586.720000000001</v>
      </c>
      <c r="E21" s="3"/>
      <c r="F21" s="3"/>
      <c r="G21" s="3">
        <f t="shared" si="0"/>
        <v>-36586.720000000001</v>
      </c>
    </row>
    <row r="22" spans="1:7" x14ac:dyDescent="0.25">
      <c r="A22" s="24">
        <f t="shared" si="1"/>
        <v>18</v>
      </c>
      <c r="B22" t="s">
        <v>36</v>
      </c>
      <c r="C22" t="s">
        <v>19</v>
      </c>
      <c r="D22" s="3">
        <v>72654.22</v>
      </c>
      <c r="E22" s="3"/>
      <c r="F22" s="3"/>
      <c r="G22" s="3">
        <f t="shared" si="0"/>
        <v>72654.22</v>
      </c>
    </row>
    <row r="23" spans="1:7" x14ac:dyDescent="0.25">
      <c r="A23" s="24">
        <f t="shared" si="1"/>
        <v>19</v>
      </c>
      <c r="B23" t="s">
        <v>37</v>
      </c>
      <c r="C23" t="s">
        <v>19</v>
      </c>
      <c r="D23" s="3">
        <v>99161.78</v>
      </c>
      <c r="E23" s="3"/>
      <c r="F23" s="3"/>
      <c r="G23" s="3">
        <f t="shared" si="0"/>
        <v>99161.78</v>
      </c>
    </row>
    <row r="24" spans="1:7" x14ac:dyDescent="0.25">
      <c r="A24" s="24">
        <f t="shared" si="1"/>
        <v>20</v>
      </c>
      <c r="B24" t="s">
        <v>38</v>
      </c>
      <c r="C24" t="s">
        <v>19</v>
      </c>
      <c r="D24" s="3">
        <v>18689.349999999999</v>
      </c>
      <c r="E24" s="3"/>
      <c r="F24" s="3"/>
      <c r="G24" s="3">
        <f t="shared" si="0"/>
        <v>18689.349999999999</v>
      </c>
    </row>
    <row r="25" spans="1:7" x14ac:dyDescent="0.25">
      <c r="A25" s="24">
        <f t="shared" si="1"/>
        <v>21</v>
      </c>
      <c r="B25" t="s">
        <v>39</v>
      </c>
      <c r="C25" t="s">
        <v>19</v>
      </c>
      <c r="D25" s="3">
        <v>294209.11999999936</v>
      </c>
      <c r="E25" s="3"/>
      <c r="F25" s="3"/>
      <c r="G25" s="3">
        <f t="shared" si="0"/>
        <v>294209.11999999936</v>
      </c>
    </row>
    <row r="26" spans="1:7" x14ac:dyDescent="0.25">
      <c r="A26" s="24">
        <f t="shared" si="1"/>
        <v>22</v>
      </c>
      <c r="B26" t="s">
        <v>40</v>
      </c>
      <c r="C26" t="s">
        <v>19</v>
      </c>
      <c r="D26" s="3">
        <v>51920.78</v>
      </c>
      <c r="E26" s="3"/>
      <c r="F26" s="3"/>
      <c r="G26" s="3">
        <f t="shared" si="0"/>
        <v>51920.78</v>
      </c>
    </row>
    <row r="27" spans="1:7" x14ac:dyDescent="0.25">
      <c r="A27" s="24">
        <f t="shared" si="1"/>
        <v>23</v>
      </c>
      <c r="B27" t="s">
        <v>41</v>
      </c>
      <c r="C27" t="s">
        <v>19</v>
      </c>
      <c r="D27" s="3">
        <v>90028.200000000026</v>
      </c>
      <c r="E27" s="3"/>
      <c r="F27" s="3"/>
      <c r="G27" s="3">
        <f t="shared" si="0"/>
        <v>90028.200000000026</v>
      </c>
    </row>
    <row r="28" spans="1:7" x14ac:dyDescent="0.25">
      <c r="A28" s="24">
        <f t="shared" si="1"/>
        <v>24</v>
      </c>
      <c r="B28" t="s">
        <v>42</v>
      </c>
      <c r="C28" t="s">
        <v>19</v>
      </c>
      <c r="D28" s="3">
        <v>78524.939999999944</v>
      </c>
      <c r="E28" s="3"/>
      <c r="F28" s="3"/>
      <c r="G28" s="3">
        <f t="shared" si="0"/>
        <v>78524.939999999944</v>
      </c>
    </row>
    <row r="29" spans="1:7" x14ac:dyDescent="0.25">
      <c r="A29" s="24">
        <f t="shared" si="1"/>
        <v>25</v>
      </c>
      <c r="B29" t="s">
        <v>43</v>
      </c>
      <c r="C29" t="s">
        <v>19</v>
      </c>
      <c r="D29" s="3">
        <v>180803.93999999997</v>
      </c>
      <c r="E29" s="3"/>
      <c r="F29" s="3"/>
      <c r="G29" s="3">
        <f t="shared" si="0"/>
        <v>180803.93999999997</v>
      </c>
    </row>
    <row r="30" spans="1:7" x14ac:dyDescent="0.25">
      <c r="A30" s="24">
        <f t="shared" si="1"/>
        <v>26</v>
      </c>
      <c r="B30" t="s">
        <v>44</v>
      </c>
      <c r="C30" t="s">
        <v>19</v>
      </c>
      <c r="D30" s="3">
        <v>50743.839999999997</v>
      </c>
      <c r="E30" s="3"/>
      <c r="F30" s="3"/>
      <c r="G30" s="3">
        <f t="shared" si="0"/>
        <v>50743.839999999997</v>
      </c>
    </row>
    <row r="31" spans="1:7" x14ac:dyDescent="0.25">
      <c r="A31" s="24">
        <f t="shared" si="1"/>
        <v>27</v>
      </c>
      <c r="D31" s="3"/>
      <c r="E31" s="3"/>
      <c r="F31" s="3"/>
      <c r="G31" s="3">
        <f t="shared" si="0"/>
        <v>0</v>
      </c>
    </row>
    <row r="32" spans="1:7" x14ac:dyDescent="0.25">
      <c r="A32" s="24">
        <f t="shared" si="1"/>
        <v>28</v>
      </c>
      <c r="D32" s="3"/>
      <c r="E32" s="3"/>
      <c r="F32" s="3"/>
      <c r="G32" s="3"/>
    </row>
    <row r="33" spans="1:11" x14ac:dyDescent="0.25">
      <c r="A33" s="24">
        <f t="shared" si="1"/>
        <v>29</v>
      </c>
      <c r="D33" s="3"/>
      <c r="E33" s="3"/>
      <c r="F33" s="3"/>
      <c r="G33" s="3"/>
    </row>
    <row r="35" spans="1:11" s="4" customFormat="1" x14ac:dyDescent="0.25">
      <c r="A35" s="17" t="s">
        <v>45</v>
      </c>
      <c r="D35" s="16">
        <f>SUM(D5:D34)</f>
        <v>4205591.5299999975</v>
      </c>
      <c r="E35" s="16">
        <f>SUM(E5:E34)</f>
        <v>0</v>
      </c>
      <c r="F35" s="16">
        <f>SUM(F5:F34)</f>
        <v>0</v>
      </c>
      <c r="G35" s="16">
        <f>SUM(G5:G34)</f>
        <v>4205591.5299999975</v>
      </c>
    </row>
    <row r="36" spans="1:11" x14ac:dyDescent="0.25">
      <c r="A36" s="14"/>
    </row>
    <row r="37" spans="1:11" x14ac:dyDescent="0.25">
      <c r="D37" s="3"/>
      <c r="K37" s="26"/>
    </row>
    <row r="38" spans="1:11" x14ac:dyDescent="0.25">
      <c r="A38" s="14"/>
      <c r="D38" s="28"/>
    </row>
    <row r="39" spans="1:11" x14ac:dyDescent="0.25">
      <c r="D39" s="3"/>
    </row>
    <row r="40" spans="1:11" x14ac:dyDescent="0.25">
      <c r="D40" s="3"/>
    </row>
  </sheetData>
  <autoFilter ref="A3:H33" xr:uid="{91C75078-D155-4D06-9BF8-BDC5D194BC6B}"/>
  <mergeCells count="3">
    <mergeCell ref="A1:H1"/>
    <mergeCell ref="A2:D2"/>
    <mergeCell ref="E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8F23A-B123-41D2-ACED-179E208E4171}">
  <dimension ref="A1:L41"/>
  <sheetViews>
    <sheetView topLeftCell="A9" zoomScale="70" zoomScaleNormal="70" workbookViewId="0">
      <selection activeCell="B5" sqref="B5"/>
    </sheetView>
  </sheetViews>
  <sheetFormatPr defaultRowHeight="15" x14ac:dyDescent="0.25"/>
  <cols>
    <col min="1" max="1" width="12.140625" style="24" customWidth="1"/>
    <col min="2" max="2" width="30.42578125" customWidth="1"/>
    <col min="3" max="3" width="50.7109375" customWidth="1"/>
    <col min="4" max="4" width="20.140625" style="1" bestFit="1" customWidth="1"/>
    <col min="5" max="5" width="18.42578125" style="1" bestFit="1" customWidth="1"/>
    <col min="6" max="6" width="22.7109375" style="1" customWidth="1"/>
    <col min="7" max="7" width="18.42578125" style="1" customWidth="1"/>
    <col min="8" max="8" width="36.85546875" bestFit="1" customWidth="1"/>
  </cols>
  <sheetData>
    <row r="1" spans="1:12" ht="85.5" customHeight="1" x14ac:dyDescent="0.25">
      <c r="A1" s="35" t="s">
        <v>47</v>
      </c>
      <c r="B1" s="35"/>
      <c r="C1" s="35"/>
      <c r="D1" s="35"/>
      <c r="E1" s="35"/>
      <c r="F1" s="35"/>
      <c r="G1" s="35"/>
      <c r="H1" s="35"/>
      <c r="I1" s="19"/>
      <c r="J1" s="5"/>
      <c r="K1" s="5"/>
      <c r="L1" s="5"/>
    </row>
    <row r="2" spans="1:12" x14ac:dyDescent="0.25">
      <c r="A2" s="31"/>
      <c r="B2" s="31"/>
      <c r="C2" s="31"/>
      <c r="D2" s="31"/>
      <c r="E2" s="34" t="s">
        <v>1</v>
      </c>
      <c r="F2" s="34"/>
      <c r="G2" s="34"/>
      <c r="H2" s="20"/>
    </row>
    <row r="3" spans="1:12" ht="44.25" customHeight="1" x14ac:dyDescent="0.25">
      <c r="A3" s="21" t="s">
        <v>2</v>
      </c>
      <c r="B3" s="21" t="s">
        <v>3</v>
      </c>
      <c r="C3" s="21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1" t="s">
        <v>9</v>
      </c>
    </row>
    <row r="4" spans="1:12" x14ac:dyDescent="0.25">
      <c r="A4" s="18" t="s">
        <v>10</v>
      </c>
      <c r="B4" s="18" t="s">
        <v>11</v>
      </c>
      <c r="C4" s="18" t="s">
        <v>12</v>
      </c>
      <c r="D4" s="23" t="s">
        <v>13</v>
      </c>
      <c r="E4" s="23" t="s">
        <v>14</v>
      </c>
      <c r="F4" s="23" t="s">
        <v>15</v>
      </c>
      <c r="G4" s="23" t="s">
        <v>16</v>
      </c>
      <c r="H4" s="8" t="s">
        <v>17</v>
      </c>
    </row>
    <row r="5" spans="1:12" x14ac:dyDescent="0.25">
      <c r="A5" s="24">
        <v>1</v>
      </c>
      <c r="B5" t="s">
        <v>18</v>
      </c>
      <c r="C5" t="s">
        <v>19</v>
      </c>
      <c r="D5" s="3">
        <v>129657.90000000002</v>
      </c>
      <c r="E5" s="3"/>
      <c r="F5" s="3"/>
      <c r="G5" s="3">
        <f>D5+E5+F5</f>
        <v>129657.90000000002</v>
      </c>
    </row>
    <row r="6" spans="1:12" x14ac:dyDescent="0.25">
      <c r="A6" s="24">
        <f>A5+1</f>
        <v>2</v>
      </c>
      <c r="B6" t="s">
        <v>20</v>
      </c>
      <c r="C6" t="s">
        <v>19</v>
      </c>
      <c r="D6" s="3">
        <v>29695.829999999994</v>
      </c>
      <c r="E6" s="3"/>
      <c r="F6" s="3"/>
      <c r="G6" s="3">
        <f t="shared" ref="G6:G31" si="0">D6+E6+F6</f>
        <v>29695.829999999994</v>
      </c>
    </row>
    <row r="7" spans="1:12" x14ac:dyDescent="0.25">
      <c r="A7" s="24">
        <f t="shared" ref="A7:A33" si="1">A6+1</f>
        <v>3</v>
      </c>
      <c r="B7" t="s">
        <v>21</v>
      </c>
      <c r="C7" t="s">
        <v>19</v>
      </c>
      <c r="D7" s="3">
        <v>1158950.6399999997</v>
      </c>
      <c r="E7" s="3"/>
      <c r="F7" s="3"/>
      <c r="G7" s="3">
        <f t="shared" si="0"/>
        <v>1158950.6399999997</v>
      </c>
    </row>
    <row r="8" spans="1:12" x14ac:dyDescent="0.25">
      <c r="A8" s="24">
        <f t="shared" si="1"/>
        <v>4</v>
      </c>
      <c r="B8" t="s">
        <v>22</v>
      </c>
      <c r="C8" t="s">
        <v>19</v>
      </c>
      <c r="D8" s="3">
        <v>49447.219999999958</v>
      </c>
      <c r="E8" s="3"/>
      <c r="F8" s="3"/>
      <c r="G8" s="3">
        <f t="shared" si="0"/>
        <v>49447.219999999958</v>
      </c>
    </row>
    <row r="9" spans="1:12" x14ac:dyDescent="0.25">
      <c r="A9" s="24">
        <f t="shared" si="1"/>
        <v>5</v>
      </c>
      <c r="B9" t="s">
        <v>23</v>
      </c>
      <c r="C9" t="s">
        <v>19</v>
      </c>
      <c r="D9" s="3">
        <v>-1534.5900000000056</v>
      </c>
      <c r="E9" s="3"/>
      <c r="F9" s="3"/>
      <c r="G9" s="3">
        <f t="shared" si="0"/>
        <v>-1534.5900000000056</v>
      </c>
    </row>
    <row r="10" spans="1:12" x14ac:dyDescent="0.25">
      <c r="A10" s="24">
        <f t="shared" si="1"/>
        <v>6</v>
      </c>
      <c r="B10" t="s">
        <v>24</v>
      </c>
      <c r="C10" t="s">
        <v>19</v>
      </c>
      <c r="D10" s="3">
        <v>-49883.959999999948</v>
      </c>
      <c r="E10" s="3"/>
      <c r="F10" s="3"/>
      <c r="G10" s="3">
        <f t="shared" si="0"/>
        <v>-49883.959999999948</v>
      </c>
    </row>
    <row r="11" spans="1:12" x14ac:dyDescent="0.25">
      <c r="A11" s="24">
        <f t="shared" si="1"/>
        <v>7</v>
      </c>
      <c r="B11" t="s">
        <v>25</v>
      </c>
      <c r="C11" t="s">
        <v>19</v>
      </c>
      <c r="D11" s="3">
        <v>34576.33</v>
      </c>
      <c r="E11" s="3"/>
      <c r="F11" s="3"/>
      <c r="G11" s="3">
        <f t="shared" si="0"/>
        <v>34576.33</v>
      </c>
    </row>
    <row r="12" spans="1:12" x14ac:dyDescent="0.25">
      <c r="A12" s="24">
        <f t="shared" si="1"/>
        <v>8</v>
      </c>
      <c r="B12" t="s">
        <v>26</v>
      </c>
      <c r="C12" t="s">
        <v>19</v>
      </c>
      <c r="D12" s="3">
        <v>70730.74000000002</v>
      </c>
      <c r="E12" s="3"/>
      <c r="F12" s="3"/>
      <c r="G12" s="3">
        <f t="shared" si="0"/>
        <v>70730.74000000002</v>
      </c>
    </row>
    <row r="13" spans="1:12" x14ac:dyDescent="0.25">
      <c r="A13" s="24">
        <f t="shared" si="1"/>
        <v>9</v>
      </c>
      <c r="B13" t="s">
        <v>27</v>
      </c>
      <c r="C13" t="s">
        <v>19</v>
      </c>
      <c r="D13" s="3">
        <v>1480256</v>
      </c>
      <c r="E13" s="3"/>
      <c r="F13" s="3"/>
      <c r="G13" s="3">
        <f t="shared" si="0"/>
        <v>1480256</v>
      </c>
    </row>
    <row r="14" spans="1:12" x14ac:dyDescent="0.25">
      <c r="A14" s="24">
        <f t="shared" si="1"/>
        <v>10</v>
      </c>
      <c r="B14" t="s">
        <v>28</v>
      </c>
      <c r="C14" t="s">
        <v>19</v>
      </c>
      <c r="D14" s="3">
        <v>-29055.299999999937</v>
      </c>
      <c r="E14" s="3"/>
      <c r="F14" s="3"/>
      <c r="G14" s="3">
        <f t="shared" si="0"/>
        <v>-29055.299999999937</v>
      </c>
    </row>
    <row r="15" spans="1:12" x14ac:dyDescent="0.25">
      <c r="A15" s="24">
        <f t="shared" si="1"/>
        <v>11</v>
      </c>
      <c r="B15" t="s">
        <v>29</v>
      </c>
      <c r="C15" t="s">
        <v>19</v>
      </c>
      <c r="D15" s="3">
        <v>-458.69999999999368</v>
      </c>
      <c r="E15" s="3"/>
      <c r="F15" s="3"/>
      <c r="G15" s="3">
        <f t="shared" si="0"/>
        <v>-458.69999999999368</v>
      </c>
    </row>
    <row r="16" spans="1:12" x14ac:dyDescent="0.25">
      <c r="A16" s="24">
        <f t="shared" si="1"/>
        <v>12</v>
      </c>
      <c r="B16" t="s">
        <v>30</v>
      </c>
      <c r="C16" t="s">
        <v>19</v>
      </c>
      <c r="D16" s="3">
        <v>15017.130000000039</v>
      </c>
      <c r="E16" s="3"/>
      <c r="F16" s="3"/>
      <c r="G16" s="3">
        <f t="shared" si="0"/>
        <v>15017.130000000039</v>
      </c>
    </row>
    <row r="17" spans="1:7" x14ac:dyDescent="0.25">
      <c r="A17" s="24">
        <f t="shared" si="1"/>
        <v>13</v>
      </c>
      <c r="B17" t="s">
        <v>31</v>
      </c>
      <c r="C17" t="s">
        <v>19</v>
      </c>
      <c r="D17" s="3">
        <v>126849.33999999959</v>
      </c>
      <c r="E17" s="3"/>
      <c r="F17" s="3"/>
      <c r="G17" s="3">
        <f t="shared" si="0"/>
        <v>126849.33999999959</v>
      </c>
    </row>
    <row r="18" spans="1:7" x14ac:dyDescent="0.25">
      <c r="A18" s="24">
        <f t="shared" si="1"/>
        <v>14</v>
      </c>
      <c r="B18" t="s">
        <v>32</v>
      </c>
      <c r="C18" t="s">
        <v>19</v>
      </c>
      <c r="D18" s="3">
        <v>103276.34000000001</v>
      </c>
      <c r="E18" s="3"/>
      <c r="F18" s="3"/>
      <c r="G18" s="3">
        <f t="shared" si="0"/>
        <v>103276.34000000001</v>
      </c>
    </row>
    <row r="19" spans="1:7" x14ac:dyDescent="0.25">
      <c r="A19" s="24">
        <f t="shared" si="1"/>
        <v>15</v>
      </c>
      <c r="B19" t="s">
        <v>33</v>
      </c>
      <c r="C19" t="s">
        <v>19</v>
      </c>
      <c r="D19" s="3">
        <v>130026.20000000003</v>
      </c>
      <c r="E19" s="3"/>
      <c r="F19" s="3"/>
      <c r="G19" s="3">
        <f t="shared" si="0"/>
        <v>130026.20000000003</v>
      </c>
    </row>
    <row r="20" spans="1:7" x14ac:dyDescent="0.25">
      <c r="A20" s="24">
        <f t="shared" si="1"/>
        <v>16</v>
      </c>
      <c r="B20" t="s">
        <v>34</v>
      </c>
      <c r="C20" t="s">
        <v>19</v>
      </c>
      <c r="D20" s="3">
        <v>57890.960000000006</v>
      </c>
      <c r="E20" s="3"/>
      <c r="F20" s="3"/>
      <c r="G20" s="3">
        <f t="shared" si="0"/>
        <v>57890.960000000006</v>
      </c>
    </row>
    <row r="21" spans="1:7" x14ac:dyDescent="0.25">
      <c r="A21" s="24">
        <f t="shared" si="1"/>
        <v>17</v>
      </c>
      <c r="B21" t="s">
        <v>35</v>
      </c>
      <c r="C21" t="s">
        <v>19</v>
      </c>
      <c r="D21" s="3">
        <v>-36586.720000000001</v>
      </c>
      <c r="E21" s="3"/>
      <c r="F21" s="3"/>
      <c r="G21" s="3">
        <f t="shared" si="0"/>
        <v>-36586.720000000001</v>
      </c>
    </row>
    <row r="22" spans="1:7" x14ac:dyDescent="0.25">
      <c r="A22" s="24">
        <f t="shared" si="1"/>
        <v>18</v>
      </c>
      <c r="B22" t="s">
        <v>36</v>
      </c>
      <c r="C22" t="s">
        <v>19</v>
      </c>
      <c r="D22" s="3">
        <v>72654.22</v>
      </c>
      <c r="E22" s="3"/>
      <c r="F22" s="3"/>
      <c r="G22" s="3">
        <f t="shared" si="0"/>
        <v>72654.22</v>
      </c>
    </row>
    <row r="23" spans="1:7" x14ac:dyDescent="0.25">
      <c r="A23" s="24">
        <f t="shared" si="1"/>
        <v>19</v>
      </c>
      <c r="B23" t="s">
        <v>37</v>
      </c>
      <c r="C23" t="s">
        <v>19</v>
      </c>
      <c r="D23" s="3">
        <v>99161.78</v>
      </c>
      <c r="E23" s="3"/>
      <c r="F23" s="3"/>
      <c r="G23" s="3">
        <f t="shared" si="0"/>
        <v>99161.78</v>
      </c>
    </row>
    <row r="24" spans="1:7" x14ac:dyDescent="0.25">
      <c r="A24" s="24">
        <f t="shared" si="1"/>
        <v>20</v>
      </c>
      <c r="B24" t="s">
        <v>38</v>
      </c>
      <c r="C24" t="s">
        <v>19</v>
      </c>
      <c r="D24" s="3">
        <v>18689.349999999999</v>
      </c>
      <c r="E24" s="3"/>
      <c r="F24" s="3"/>
      <c r="G24" s="3">
        <f t="shared" si="0"/>
        <v>18689.349999999999</v>
      </c>
    </row>
    <row r="25" spans="1:7" x14ac:dyDescent="0.25">
      <c r="A25" s="24">
        <f t="shared" si="1"/>
        <v>21</v>
      </c>
      <c r="B25" t="s">
        <v>39</v>
      </c>
      <c r="C25" t="s">
        <v>19</v>
      </c>
      <c r="D25" s="3">
        <v>294209.11999999936</v>
      </c>
      <c r="E25" s="3"/>
      <c r="F25" s="3"/>
      <c r="G25" s="3">
        <f t="shared" si="0"/>
        <v>294209.11999999936</v>
      </c>
    </row>
    <row r="26" spans="1:7" x14ac:dyDescent="0.25">
      <c r="A26" s="24">
        <f t="shared" si="1"/>
        <v>22</v>
      </c>
      <c r="B26" t="s">
        <v>40</v>
      </c>
      <c r="C26" t="s">
        <v>19</v>
      </c>
      <c r="D26" s="3">
        <v>51920.78</v>
      </c>
      <c r="E26" s="3"/>
      <c r="F26" s="3"/>
      <c r="G26" s="3">
        <f t="shared" si="0"/>
        <v>51920.78</v>
      </c>
    </row>
    <row r="27" spans="1:7" x14ac:dyDescent="0.25">
      <c r="A27" s="24">
        <f t="shared" si="1"/>
        <v>23</v>
      </c>
      <c r="B27" t="s">
        <v>41</v>
      </c>
      <c r="C27" t="s">
        <v>19</v>
      </c>
      <c r="D27" s="3">
        <v>90028.200000000026</v>
      </c>
      <c r="E27" s="3"/>
      <c r="F27" s="3"/>
      <c r="G27" s="3">
        <f t="shared" si="0"/>
        <v>90028.200000000026</v>
      </c>
    </row>
    <row r="28" spans="1:7" x14ac:dyDescent="0.25">
      <c r="A28" s="24">
        <f t="shared" si="1"/>
        <v>24</v>
      </c>
      <c r="B28" t="s">
        <v>42</v>
      </c>
      <c r="C28" t="s">
        <v>19</v>
      </c>
      <c r="D28" s="3">
        <v>78524.939999999944</v>
      </c>
      <c r="E28" s="3"/>
      <c r="F28" s="3"/>
      <c r="G28" s="3">
        <f t="shared" si="0"/>
        <v>78524.939999999944</v>
      </c>
    </row>
    <row r="29" spans="1:7" x14ac:dyDescent="0.25">
      <c r="A29" s="24">
        <f t="shared" si="1"/>
        <v>25</v>
      </c>
      <c r="B29" t="s">
        <v>43</v>
      </c>
      <c r="C29" t="s">
        <v>19</v>
      </c>
      <c r="D29" s="3">
        <v>180803.93999999997</v>
      </c>
      <c r="E29" s="3"/>
      <c r="F29" s="3"/>
      <c r="G29" s="3">
        <f t="shared" si="0"/>
        <v>180803.93999999997</v>
      </c>
    </row>
    <row r="30" spans="1:7" x14ac:dyDescent="0.25">
      <c r="A30" s="24">
        <f t="shared" si="1"/>
        <v>26</v>
      </c>
      <c r="B30" t="s">
        <v>44</v>
      </c>
      <c r="C30" t="s">
        <v>19</v>
      </c>
      <c r="D30" s="3">
        <v>50743.839999999997</v>
      </c>
      <c r="E30" s="3"/>
      <c r="F30" s="3"/>
      <c r="G30" s="3">
        <f t="shared" si="0"/>
        <v>50743.839999999997</v>
      </c>
    </row>
    <row r="31" spans="1:7" x14ac:dyDescent="0.25">
      <c r="A31" s="24">
        <f t="shared" si="1"/>
        <v>27</v>
      </c>
      <c r="D31" s="3"/>
      <c r="E31" s="3"/>
      <c r="F31" s="3"/>
      <c r="G31" s="3">
        <f t="shared" si="0"/>
        <v>0</v>
      </c>
    </row>
    <row r="32" spans="1:7" x14ac:dyDescent="0.25">
      <c r="A32" s="24">
        <f t="shared" si="1"/>
        <v>28</v>
      </c>
      <c r="D32" s="3"/>
      <c r="E32" s="3"/>
      <c r="F32" s="3"/>
      <c r="G32" s="3"/>
    </row>
    <row r="33" spans="1:7" x14ac:dyDescent="0.25">
      <c r="A33" s="24">
        <f t="shared" si="1"/>
        <v>29</v>
      </c>
      <c r="D33" s="3"/>
      <c r="E33" s="3"/>
      <c r="F33" s="3"/>
      <c r="G33" s="3"/>
    </row>
    <row r="35" spans="1:7" s="4" customFormat="1" x14ac:dyDescent="0.25">
      <c r="A35" s="17" t="s">
        <v>45</v>
      </c>
      <c r="D35" s="16">
        <f>SUM(D5:D34)</f>
        <v>4205591.5299999975</v>
      </c>
      <c r="E35" s="16">
        <f>SUM(E5:E34)</f>
        <v>0</v>
      </c>
      <c r="F35" s="16">
        <f>SUM(F5:F34)</f>
        <v>0</v>
      </c>
      <c r="G35" s="16">
        <f>SUM(G5:G34)</f>
        <v>4205591.5299999975</v>
      </c>
    </row>
    <row r="36" spans="1:7" x14ac:dyDescent="0.25">
      <c r="A36" s="14"/>
    </row>
    <row r="37" spans="1:7" x14ac:dyDescent="0.25">
      <c r="D37" s="3"/>
    </row>
    <row r="38" spans="1:7" x14ac:dyDescent="0.25">
      <c r="A38" s="14"/>
      <c r="D38" s="29"/>
    </row>
    <row r="39" spans="1:7" x14ac:dyDescent="0.25">
      <c r="D39" s="3"/>
    </row>
    <row r="40" spans="1:7" x14ac:dyDescent="0.25">
      <c r="D40" s="3"/>
    </row>
    <row r="41" spans="1:7" x14ac:dyDescent="0.25">
      <c r="D41" s="3"/>
    </row>
  </sheetData>
  <autoFilter ref="A3:H33" xr:uid="{91C75078-D155-4D06-9BF8-BDC5D194BC6B}"/>
  <mergeCells count="3">
    <mergeCell ref="A1:H1"/>
    <mergeCell ref="A2:D2"/>
    <mergeCell ref="E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_dlc_DocId xmlns="219c5758-d311-4f49-8eb7-a0c37216249c">4EPV5CSZ2ZPH-2104175878-294321</_dlc_DocId>
    <_dlc_DocIdUrl xmlns="219c5758-d311-4f49-8eb7-a0c37216249c">
      <Url>https://cswrgroup.sharepoint.com/_layouts/15/DocIdRedir.aspx?ID=4EPV5CSZ2ZPH-2104175878-294321</Url>
      <Description>4EPV5CSZ2ZPH-2104175878-294321</Description>
    </_dlc_DocIdUrl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D2E635-BBC0-4348-B091-5E1E1C347FA1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2.xml><?xml version="1.0" encoding="utf-8"?>
<ds:datastoreItem xmlns:ds="http://schemas.openxmlformats.org/officeDocument/2006/customXml" ds:itemID="{01A5D582-2DAC-4E99-8CC8-1B7A768569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07BC3A-A8E5-449A-AFB9-A0D00D2F032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45803BA-9695-4583-8D5C-3B2C92791F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03.31.2025</vt:lpstr>
      <vt:lpstr>03.31.2026</vt:lpstr>
      <vt:lpstr>07.31.2027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Caitlin O’Reilly</dc:creator>
  <cp:keywords/>
  <dc:description/>
  <cp:lastModifiedBy>Thompson, Hannah</cp:lastModifiedBy>
  <cp:revision/>
  <dcterms:created xsi:type="dcterms:W3CDTF">2023-04-18T19:06:39Z</dcterms:created>
  <dcterms:modified xsi:type="dcterms:W3CDTF">2026-05-08T15:09:16Z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dc667e42-1332-4f30-b6c6-8a79d6804435</vt:lpwstr>
  </property>
</Properties>
</file>