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4th OAG DRs\Final for filing\"/>
    </mc:Choice>
  </mc:AlternateContent>
  <xr:revisionPtr revIDLastSave="0" documentId="13_ncr:1_{DEB3EB9F-7C1C-4AA2-8CEC-207299E4BD8B}" xr6:coauthVersionLast="47" xr6:coauthVersionMax="47" xr10:uidLastSave="{00000000-0000-0000-0000-000000000000}"/>
  <bookViews>
    <workbookView xWindow="28680" yWindow="-120" windowWidth="29040" windowHeight="15720" tabRatio="912" activeTab="7" xr2:uid="{23FD449E-7F83-49F2-BC5C-8C3FD88EC740}"/>
  </bookViews>
  <sheets>
    <sheet name="114 Summary" sheetId="1" r:id="rId1"/>
    <sheet name="Airview" sheetId="8" r:id="rId2"/>
    <sheet name="Brocklyn Utilities" sheetId="5" r:id="rId3"/>
    <sheet name="Commonwealth" sheetId="3" r:id="rId4"/>
    <sheet name="Fox Run Utilities" sheetId="4" r:id="rId5"/>
    <sheet name="Golden Acres &amp; Great Oaks" sheetId="10" r:id="rId6"/>
    <sheet name="Kingswood" sheetId="11" r:id="rId7"/>
    <sheet name="Lake Columbia" sheetId="7" r:id="rId8"/>
    <sheet name="LH Treatment" sheetId="6" r:id="rId9"/>
    <sheet name="Persimmon Ridge" sheetId="9" r:id="rId10"/>
    <sheet name="Timberland" sheetId="12" r:id="rId11"/>
    <sheet name="Woodland Acres" sheetId="2" r:id="rId12"/>
  </sheets>
  <definedNames>
    <definedName name="_xlnm._FilterDatabase" localSheetId="0" hidden="1">'114 Summary'!$B$5:$C$17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1" i="12" l="1"/>
  <c r="D21" i="12"/>
  <c r="E18" i="10" l="1"/>
  <c r="D18" i="10"/>
  <c r="E18" i="9" l="1"/>
  <c r="D18" i="9"/>
  <c r="E17" i="8" l="1"/>
  <c r="D17" i="8"/>
  <c r="E19" i="7" l="1"/>
  <c r="D19" i="7"/>
  <c r="E22" i="6"/>
  <c r="D22" i="6"/>
  <c r="D16" i="5"/>
  <c r="E18" i="4"/>
  <c r="D18" i="4"/>
  <c r="D19" i="3" l="1"/>
  <c r="E19" i="3"/>
  <c r="D19" i="2" l="1"/>
  <c r="E19" i="2"/>
  <c r="C19" i="1" l="1"/>
</calcChain>
</file>

<file path=xl/sharedStrings.xml><?xml version="1.0" encoding="utf-8"?>
<sst xmlns="http://schemas.openxmlformats.org/spreadsheetml/2006/main" count="294" uniqueCount="75">
  <si>
    <t>Bluegrass Water Utility Operating</t>
  </si>
  <si>
    <t>Service Area</t>
  </si>
  <si>
    <t>Amount</t>
  </si>
  <si>
    <t>Airview</t>
  </si>
  <si>
    <t>Brocklyn</t>
  </si>
  <si>
    <t>Commonwealth</t>
  </si>
  <si>
    <t>Fox Run</t>
  </si>
  <si>
    <t>Golden Acres</t>
  </si>
  <si>
    <t>Great Oaks</t>
  </si>
  <si>
    <t>Kingswood</t>
  </si>
  <si>
    <t>Lake Columbia</t>
  </si>
  <si>
    <t>LH Treatment</t>
  </si>
  <si>
    <t>Persimmon Ridge</t>
  </si>
  <si>
    <t>Timberland</t>
  </si>
  <si>
    <t>Woodland Acres</t>
  </si>
  <si>
    <t>Bluegrass Water Utility Operating Company</t>
  </si>
  <si>
    <t>Date of Annual Report Used</t>
  </si>
  <si>
    <t>Purchase/Acquisition Assets</t>
  </si>
  <si>
    <t>In-Service Date</t>
  </si>
  <si>
    <t>System:</t>
  </si>
  <si>
    <t>Airview Utilities LLC</t>
  </si>
  <si>
    <t>Journal Entry to transfer In-Service assets post acquisition</t>
  </si>
  <si>
    <t>Acct Name</t>
  </si>
  <si>
    <t>Acct #</t>
  </si>
  <si>
    <t>Debit</t>
  </si>
  <si>
    <t>Credit</t>
  </si>
  <si>
    <t>Note</t>
  </si>
  <si>
    <t>Utility Plant Purchased</t>
  </si>
  <si>
    <t>Total payments at closing</t>
  </si>
  <si>
    <t>Treatment &amp; Disp Equipment</t>
  </si>
  <si>
    <t>2018 ann rep</t>
  </si>
  <si>
    <t>Accumulated Depreciation</t>
  </si>
  <si>
    <t>Land &amp; Land Rights</t>
  </si>
  <si>
    <t>Title Charges</t>
  </si>
  <si>
    <t>Acquisition Adjustment</t>
  </si>
  <si>
    <t>Brocklyn Utilities</t>
  </si>
  <si>
    <t>Utility Plant Acq Adj</t>
  </si>
  <si>
    <t>Bluegrass Utility Operating Company</t>
  </si>
  <si>
    <t>KY-Commonwealth</t>
  </si>
  <si>
    <t>Total closing consideration</t>
  </si>
  <si>
    <t>Land and Land Rights</t>
  </si>
  <si>
    <t>Closing cost</t>
  </si>
  <si>
    <t>S&amp;I</t>
  </si>
  <si>
    <t>2022 Annual report</t>
  </si>
  <si>
    <t>Accumulated Depr</t>
  </si>
  <si>
    <t>2022 Annual report + calculation</t>
  </si>
  <si>
    <t>CIAC</t>
  </si>
  <si>
    <t>CIAC Amort</t>
  </si>
  <si>
    <t>Acquisition adjustment</t>
  </si>
  <si>
    <t>Acquisition Adujustment</t>
  </si>
  <si>
    <t>Fox Run Utilities</t>
  </si>
  <si>
    <t>Electric Pumping Equipment</t>
  </si>
  <si>
    <t>Collection Sewers-Gravity</t>
  </si>
  <si>
    <t>2016 ann rep</t>
  </si>
  <si>
    <t>Electric Pumping Equip</t>
  </si>
  <si>
    <t>Reimbursement to receiver at acquisition closing</t>
  </si>
  <si>
    <t>Kingswood Development</t>
  </si>
  <si>
    <t>Structures &amp; Improvements</t>
  </si>
  <si>
    <t>Office Furniture &amp; Equipment</t>
  </si>
  <si>
    <t>Misc Intangible Plant</t>
  </si>
  <si>
    <t>Treatment &amp; Disposal Equip</t>
  </si>
  <si>
    <t>Other T&amp;D Equipment</t>
  </si>
  <si>
    <t>Plant Sewers</t>
  </si>
  <si>
    <t>Date of KY Annual Report Used</t>
  </si>
  <si>
    <t>2019 Annual Report</t>
  </si>
  <si>
    <t>Transportation Equipment</t>
  </si>
  <si>
    <t>Power Operated Equipment</t>
  </si>
  <si>
    <t>Accumulated Prov for Depreciation</t>
  </si>
  <si>
    <t>Per closing documentation</t>
  </si>
  <si>
    <t>Collection Sewers - Force</t>
  </si>
  <si>
    <t>Collection Sewer - Gravity</t>
  </si>
  <si>
    <t>Per 2019 Annual Report</t>
  </si>
  <si>
    <t>Treatment &amp; Disposal Equipment</t>
  </si>
  <si>
    <t>OAG DR Response 4-14</t>
  </si>
  <si>
    <t>Case No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</si>
</sst>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1" xfId="0" applyFont="1" applyBorder="1"/>
    <xf numFmtId="43" fontId="3" fillId="0" borderId="1" xfId="1" applyFont="1" applyFill="1" applyBorder="1"/>
    <xf numFmtId="0" fontId="4" fillId="0" borderId="0" xfId="0" applyFont="1"/>
    <xf numFmtId="43" fontId="4" fillId="0" borderId="0" xfId="1" applyFont="1" applyFill="1" applyBorder="1"/>
    <xf numFmtId="43" fontId="2" fillId="0" borderId="2" xfId="1" applyFont="1" applyFill="1" applyBorder="1"/>
    <xf numFmtId="0" fontId="5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6" fillId="0" borderId="1" xfId="0" applyFont="1" applyBorder="1"/>
    <xf numFmtId="0" fontId="0" fillId="0" borderId="1" xfId="0" applyBorder="1"/>
    <xf numFmtId="40" fontId="0" fillId="0" borderId="1" xfId="0" applyNumberFormat="1" applyBorder="1"/>
    <xf numFmtId="164" fontId="0" fillId="0" borderId="0" xfId="0" applyNumberFormat="1"/>
    <xf numFmtId="40" fontId="0" fillId="0" borderId="0" xfId="0" applyNumberFormat="1"/>
    <xf numFmtId="0" fontId="0" fillId="2" borderId="0" xfId="0" applyFill="1"/>
    <xf numFmtId="164" fontId="0" fillId="2" borderId="0" xfId="0" applyNumberFormat="1" applyFill="1"/>
    <xf numFmtId="40" fontId="0" fillId="2" borderId="0" xfId="0" applyNumberFormat="1" applyFill="1"/>
    <xf numFmtId="40" fontId="2" fillId="0" borderId="3" xfId="0" applyNumberFormat="1" applyFont="1" applyBorder="1"/>
    <xf numFmtId="1" fontId="0" fillId="0" borderId="0" xfId="0" quotePrefix="1" applyNumberFormat="1"/>
    <xf numFmtId="0" fontId="7" fillId="0" borderId="0" xfId="0" applyFont="1"/>
    <xf numFmtId="0" fontId="0" fillId="0" borderId="0" xfId="0" quotePrefix="1"/>
    <xf numFmtId="1" fontId="0" fillId="0" borderId="0" xfId="0" applyNumberFormat="1"/>
    <xf numFmtId="1" fontId="0" fillId="2" borderId="0" xfId="0" quotePrefix="1" applyNumberFormat="1" applyFill="1"/>
    <xf numFmtId="2" fontId="0" fillId="0" borderId="0" xfId="0" applyNumberFormat="1"/>
    <xf numFmtId="43" fontId="0" fillId="0" borderId="0" xfId="1" applyFont="1"/>
    <xf numFmtId="43" fontId="0" fillId="0" borderId="1" xfId="1" applyFont="1" applyBorder="1"/>
    <xf numFmtId="43" fontId="0" fillId="2" borderId="0" xfId="1" applyFont="1" applyFill="1"/>
    <xf numFmtId="0" fontId="8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0" borderId="0" xfId="0" applyFont="1"/>
    <xf numFmtId="40" fontId="4" fillId="0" borderId="0" xfId="0" applyNumberFormat="1" applyFont="1"/>
    <xf numFmtId="0" fontId="10" fillId="0" borderId="1" xfId="0" applyFont="1" applyBorder="1"/>
    <xf numFmtId="0" fontId="4" fillId="0" borderId="1" xfId="0" applyFont="1" applyBorder="1"/>
    <xf numFmtId="40" fontId="4" fillId="0" borderId="1" xfId="0" applyNumberFormat="1" applyFont="1" applyBorder="1"/>
    <xf numFmtId="0" fontId="3" fillId="0" borderId="0" xfId="0" applyFont="1"/>
    <xf numFmtId="164" fontId="4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/>
    <xf numFmtId="40" fontId="4" fillId="2" borderId="0" xfId="0" applyNumberFormat="1" applyFont="1" applyFill="1"/>
    <xf numFmtId="40" fontId="3" fillId="0" borderId="3" xfId="0" applyNumberFormat="1" applyFont="1" applyBorder="1"/>
    <xf numFmtId="43" fontId="0" fillId="0" borderId="0" xfId="0" applyNumberFormat="1"/>
    <xf numFmtId="0" fontId="2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34A41-FC5A-45FE-AC80-0894FDFB1700}">
  <dimension ref="A1:C20"/>
  <sheetViews>
    <sheetView workbookViewId="0">
      <selection activeCell="A2" sqref="A2"/>
    </sheetView>
  </sheetViews>
  <sheetFormatPr defaultRowHeight="15" x14ac:dyDescent="0.25"/>
  <cols>
    <col min="1" max="1" width="30" bestFit="1" customWidth="1"/>
    <col min="2" max="2" width="26.7109375" customWidth="1"/>
    <col min="3" max="3" width="11.28515625" bestFit="1" customWidth="1"/>
  </cols>
  <sheetData>
    <row r="1" spans="1:3" x14ac:dyDescent="0.25">
      <c r="A1" s="9" t="s">
        <v>0</v>
      </c>
    </row>
    <row r="2" spans="1:3" x14ac:dyDescent="0.25">
      <c r="A2" s="9" t="s">
        <v>74</v>
      </c>
    </row>
    <row r="3" spans="1:3" x14ac:dyDescent="0.25">
      <c r="A3" s="9" t="s">
        <v>73</v>
      </c>
    </row>
    <row r="5" spans="1:3" x14ac:dyDescent="0.25">
      <c r="B5" s="1" t="s">
        <v>1</v>
      </c>
      <c r="C5" s="2" t="s">
        <v>2</v>
      </c>
    </row>
    <row r="6" spans="1:3" x14ac:dyDescent="0.25">
      <c r="B6" s="3" t="s">
        <v>3</v>
      </c>
      <c r="C6" s="4">
        <v>5588</v>
      </c>
    </row>
    <row r="7" spans="1:3" x14ac:dyDescent="0.25">
      <c r="B7" s="3" t="s">
        <v>4</v>
      </c>
      <c r="C7" s="4">
        <v>13865.02</v>
      </c>
    </row>
    <row r="8" spans="1:3" x14ac:dyDescent="0.25">
      <c r="B8" s="3" t="s">
        <v>5</v>
      </c>
      <c r="C8" s="4">
        <v>12755.2</v>
      </c>
    </row>
    <row r="9" spans="1:3" x14ac:dyDescent="0.25">
      <c r="B9" s="3" t="s">
        <v>6</v>
      </c>
      <c r="C9" s="4">
        <v>2689.04</v>
      </c>
    </row>
    <row r="10" spans="1:3" x14ac:dyDescent="0.25">
      <c r="B10" s="3" t="s">
        <v>7</v>
      </c>
      <c r="C10" s="4">
        <v>850</v>
      </c>
    </row>
    <row r="11" spans="1:3" x14ac:dyDescent="0.25">
      <c r="B11" s="3" t="s">
        <v>8</v>
      </c>
      <c r="C11" s="4">
        <v>850</v>
      </c>
    </row>
    <row r="12" spans="1:3" x14ac:dyDescent="0.25">
      <c r="B12" s="3" t="s">
        <v>9</v>
      </c>
      <c r="C12" s="4">
        <v>10248.209999999999</v>
      </c>
    </row>
    <row r="13" spans="1:3" x14ac:dyDescent="0.25">
      <c r="B13" s="3" t="s">
        <v>10</v>
      </c>
      <c r="C13" s="4">
        <v>2689.04</v>
      </c>
    </row>
    <row r="14" spans="1:3" x14ac:dyDescent="0.25">
      <c r="B14" s="3" t="s">
        <v>11</v>
      </c>
      <c r="C14" s="4">
        <v>36863.15</v>
      </c>
    </row>
    <row r="15" spans="1:3" x14ac:dyDescent="0.25">
      <c r="B15" s="3" t="s">
        <v>12</v>
      </c>
      <c r="C15" s="4">
        <v>16403.47</v>
      </c>
    </row>
    <row r="16" spans="1:3" x14ac:dyDescent="0.25">
      <c r="B16" s="3" t="s">
        <v>13</v>
      </c>
      <c r="C16" s="4">
        <v>125.34</v>
      </c>
    </row>
    <row r="17" spans="2:3" x14ac:dyDescent="0.25">
      <c r="B17" s="3" t="s">
        <v>14</v>
      </c>
      <c r="C17" s="4">
        <v>10000</v>
      </c>
    </row>
    <row r="18" spans="2:3" x14ac:dyDescent="0.25">
      <c r="B18" s="3"/>
      <c r="C18" s="4"/>
    </row>
    <row r="19" spans="2:3" ht="15.75" thickBot="1" x14ac:dyDescent="0.3">
      <c r="B19" s="5"/>
      <c r="C19" s="5">
        <f>SUM(C6:C17)</f>
        <v>112926.47</v>
      </c>
    </row>
    <row r="20" spans="2:3" ht="15.75" thickTop="1" x14ac:dyDescent="0.2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0D0D-82F2-4A64-A07D-9458A7026866}">
  <dimension ref="A1:K25"/>
  <sheetViews>
    <sheetView workbookViewId="0">
      <selection activeCell="F1" sqref="F1"/>
    </sheetView>
  </sheetViews>
  <sheetFormatPr defaultRowHeight="15" x14ac:dyDescent="0.25"/>
  <cols>
    <col min="1" max="1" width="9.42578125" bestFit="1" customWidth="1"/>
    <col min="2" max="2" width="49.28515625" bestFit="1" customWidth="1"/>
    <col min="3" max="3" width="10.42578125" customWidth="1"/>
    <col min="4" max="4" width="12.140625" bestFit="1" customWidth="1"/>
    <col min="5" max="5" width="10.85546875" bestFit="1" customWidth="1"/>
    <col min="6" max="6" width="18.7109375" bestFit="1" customWidth="1"/>
    <col min="7" max="7" width="13.42578125" customWidth="1"/>
    <col min="8" max="8" width="12.42578125" customWidth="1"/>
    <col min="9" max="9" width="9.5703125" bestFit="1" customWidth="1"/>
    <col min="10" max="10" width="17.7109375" bestFit="1" customWidth="1"/>
    <col min="11" max="11" width="12.7109375" bestFit="1" customWidth="1"/>
  </cols>
  <sheetData>
    <row r="1" spans="1:11" ht="15.75" x14ac:dyDescent="0.25">
      <c r="A1" s="6" t="s">
        <v>15</v>
      </c>
      <c r="F1" s="8" t="s">
        <v>16</v>
      </c>
      <c r="G1" s="7">
        <v>43465</v>
      </c>
    </row>
    <row r="2" spans="1:11" x14ac:dyDescent="0.25">
      <c r="A2" t="s">
        <v>17</v>
      </c>
      <c r="F2" s="8" t="s">
        <v>18</v>
      </c>
      <c r="G2" s="7">
        <v>43724</v>
      </c>
    </row>
    <row r="3" spans="1:11" x14ac:dyDescent="0.25">
      <c r="A3" t="s">
        <v>19</v>
      </c>
      <c r="B3" t="s">
        <v>12</v>
      </c>
      <c r="F3" s="8"/>
      <c r="G3" s="14"/>
    </row>
    <row r="9" spans="1:11" x14ac:dyDescent="0.25">
      <c r="B9" s="10" t="s">
        <v>21</v>
      </c>
      <c r="C9" s="11"/>
      <c r="D9" s="12"/>
      <c r="E9" s="12"/>
      <c r="F9" s="12"/>
      <c r="K9" s="14"/>
    </row>
    <row r="10" spans="1:11" s="9" customFormat="1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  <c r="G10"/>
      <c r="H10"/>
      <c r="I10" s="24"/>
      <c r="J10" s="14"/>
    </row>
    <row r="11" spans="1:11" x14ac:dyDescent="0.25">
      <c r="B11" t="s">
        <v>27</v>
      </c>
      <c r="C11" s="13">
        <v>106</v>
      </c>
      <c r="D11" s="14"/>
      <c r="E11" s="14">
        <v>72763.56</v>
      </c>
      <c r="F11" t="s">
        <v>28</v>
      </c>
    </row>
    <row r="12" spans="1:11" x14ac:dyDescent="0.25">
      <c r="B12" t="s">
        <v>32</v>
      </c>
      <c r="C12" s="13">
        <v>310</v>
      </c>
      <c r="D12" s="14">
        <v>27650</v>
      </c>
      <c r="E12" s="14"/>
      <c r="F12" t="s">
        <v>30</v>
      </c>
    </row>
    <row r="13" spans="1:11" x14ac:dyDescent="0.25">
      <c r="B13" t="s">
        <v>62</v>
      </c>
      <c r="C13" s="13">
        <v>373</v>
      </c>
      <c r="D13" s="14">
        <v>192288</v>
      </c>
      <c r="E13" s="14"/>
      <c r="F13" t="s">
        <v>30</v>
      </c>
    </row>
    <row r="14" spans="1:11" x14ac:dyDescent="0.25">
      <c r="B14" t="s">
        <v>31</v>
      </c>
      <c r="C14" s="13">
        <v>108</v>
      </c>
      <c r="D14" s="14"/>
      <c r="E14" s="14">
        <v>165043.90958904108</v>
      </c>
      <c r="F14" t="s">
        <v>30</v>
      </c>
      <c r="I14" s="24"/>
      <c r="J14" s="14"/>
    </row>
    <row r="15" spans="1:11" x14ac:dyDescent="0.25">
      <c r="B15" t="s">
        <v>32</v>
      </c>
      <c r="C15" s="13">
        <v>370</v>
      </c>
      <c r="D15" s="14">
        <v>1466</v>
      </c>
      <c r="E15" s="14"/>
      <c r="F15" t="s">
        <v>33</v>
      </c>
    </row>
    <row r="16" spans="1:11" x14ac:dyDescent="0.25">
      <c r="B16" s="15" t="s">
        <v>34</v>
      </c>
      <c r="C16" s="16">
        <v>114</v>
      </c>
      <c r="D16" s="17">
        <v>16403.47</v>
      </c>
      <c r="E16" s="17"/>
      <c r="F16" s="15" t="s">
        <v>34</v>
      </c>
      <c r="J16" s="14"/>
    </row>
    <row r="18" spans="4:8" x14ac:dyDescent="0.25">
      <c r="D18" s="18">
        <f>SUM(D11:D16)</f>
        <v>237807.47</v>
      </c>
      <c r="E18" s="18">
        <f>SUM(E11:E16)</f>
        <v>237807.46958904108</v>
      </c>
    </row>
    <row r="19" spans="4:8" x14ac:dyDescent="0.25">
      <c r="H19" s="14"/>
    </row>
    <row r="21" spans="4:8" x14ac:dyDescent="0.25">
      <c r="D21" s="14"/>
    </row>
    <row r="22" spans="4:8" x14ac:dyDescent="0.25">
      <c r="F22" s="14"/>
    </row>
    <row r="23" spans="4:8" x14ac:dyDescent="0.25">
      <c r="F23" s="14"/>
    </row>
    <row r="25" spans="4:8" x14ac:dyDescent="0.25">
      <c r="F25" s="14"/>
    </row>
  </sheetData>
  <pageMargins left="0.7" right="0.7" top="0.75" bottom="0.75" header="0.3" footer="0.3"/>
  <pageSetup orientation="portrait" r:id="rId1"/>
  <headerFooter>
    <oddFooter>&amp;L&amp;9&amp;Z&amp;F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9222-1500-49EA-9D7C-F2A208D26F83}">
  <dimension ref="A1:K30"/>
  <sheetViews>
    <sheetView zoomScale="90" zoomScaleNormal="90" workbookViewId="0">
      <selection activeCell="G11" sqref="G11"/>
    </sheetView>
  </sheetViews>
  <sheetFormatPr defaultRowHeight="15" x14ac:dyDescent="0.25"/>
  <cols>
    <col min="1" max="1" width="9.42578125" bestFit="1" customWidth="1"/>
    <col min="2" max="2" width="33.5703125" customWidth="1"/>
    <col min="3" max="3" width="12.140625" customWidth="1"/>
    <col min="4" max="4" width="12.140625" bestFit="1" customWidth="1"/>
    <col min="5" max="5" width="10.7109375" bestFit="1" customWidth="1"/>
    <col min="6" max="6" width="25.42578125" bestFit="1" customWidth="1"/>
    <col min="7" max="7" width="13.42578125" customWidth="1"/>
    <col min="8" max="8" width="10.42578125" bestFit="1" customWidth="1"/>
    <col min="9" max="9" width="8.5703125" bestFit="1" customWidth="1"/>
    <col min="10" max="10" width="17.7109375" bestFit="1" customWidth="1"/>
    <col min="11" max="11" width="12.7109375" bestFit="1" customWidth="1"/>
  </cols>
  <sheetData>
    <row r="1" spans="1:11" ht="15.75" x14ac:dyDescent="0.25">
      <c r="A1" s="6" t="s">
        <v>15</v>
      </c>
      <c r="F1" s="8" t="s">
        <v>63</v>
      </c>
      <c r="G1" s="7">
        <v>43830</v>
      </c>
    </row>
    <row r="2" spans="1:11" x14ac:dyDescent="0.25">
      <c r="A2" t="s">
        <v>17</v>
      </c>
      <c r="F2" s="8" t="s">
        <v>18</v>
      </c>
      <c r="G2" s="7">
        <v>43951</v>
      </c>
    </row>
    <row r="3" spans="1:11" x14ac:dyDescent="0.25">
      <c r="A3" t="s">
        <v>19</v>
      </c>
      <c r="B3" t="s">
        <v>13</v>
      </c>
    </row>
    <row r="5" spans="1:11" x14ac:dyDescent="0.25">
      <c r="G5" s="8"/>
      <c r="H5" s="14"/>
    </row>
    <row r="8" spans="1:11" x14ac:dyDescent="0.25">
      <c r="C8" s="13"/>
      <c r="D8" s="14"/>
      <c r="E8" s="14"/>
      <c r="F8" s="14"/>
      <c r="G8" s="14"/>
      <c r="H8" s="14"/>
      <c r="I8" s="14"/>
      <c r="J8" s="14"/>
      <c r="K8" s="14"/>
    </row>
    <row r="9" spans="1:11" x14ac:dyDescent="0.25">
      <c r="C9" s="13"/>
      <c r="D9" s="14"/>
      <c r="E9" s="14"/>
      <c r="F9" s="14"/>
      <c r="G9" s="14"/>
      <c r="H9" s="14"/>
      <c r="I9" s="14"/>
      <c r="J9" s="14"/>
      <c r="K9" s="14"/>
    </row>
    <row r="10" spans="1:11" x14ac:dyDescent="0.25">
      <c r="C10" s="13"/>
      <c r="D10" s="14"/>
      <c r="E10" s="14"/>
      <c r="F10" s="14"/>
      <c r="G10" s="14"/>
      <c r="H10" s="14"/>
      <c r="I10" s="14"/>
      <c r="J10" s="14"/>
      <c r="K10" s="14"/>
    </row>
    <row r="11" spans="1:11" x14ac:dyDescent="0.25">
      <c r="C11" s="13"/>
      <c r="D11" s="14"/>
      <c r="E11" s="14"/>
      <c r="F11" s="14"/>
      <c r="G11" s="14"/>
      <c r="H11" s="14"/>
      <c r="I11" s="14"/>
      <c r="J11" s="14"/>
      <c r="K11" s="14"/>
    </row>
    <row r="12" spans="1:11" x14ac:dyDescent="0.25">
      <c r="B12" s="10" t="s">
        <v>21</v>
      </c>
      <c r="C12" s="11"/>
      <c r="D12" s="12"/>
      <c r="E12" s="12"/>
      <c r="F12" s="12"/>
      <c r="G12" s="14"/>
      <c r="H12" s="14"/>
      <c r="I12" s="14"/>
      <c r="J12" s="14"/>
      <c r="K12" s="14"/>
    </row>
    <row r="13" spans="1:11" s="9" customFormat="1" x14ac:dyDescent="0.25">
      <c r="B13" s="9" t="s">
        <v>22</v>
      </c>
      <c r="C13" s="9" t="s">
        <v>23</v>
      </c>
      <c r="D13" s="9" t="s">
        <v>24</v>
      </c>
      <c r="E13" s="9" t="s">
        <v>25</v>
      </c>
      <c r="F13" s="9" t="s">
        <v>26</v>
      </c>
    </row>
    <row r="14" spans="1:11" x14ac:dyDescent="0.25">
      <c r="B14" t="s">
        <v>27</v>
      </c>
      <c r="C14" s="13">
        <v>106</v>
      </c>
      <c r="D14" s="14"/>
      <c r="E14" s="14">
        <v>3153.2</v>
      </c>
      <c r="F14" t="s">
        <v>28</v>
      </c>
    </row>
    <row r="15" spans="1:11" x14ac:dyDescent="0.25">
      <c r="B15" t="s">
        <v>62</v>
      </c>
      <c r="C15" s="13">
        <v>374</v>
      </c>
      <c r="D15" s="14">
        <v>55358</v>
      </c>
      <c r="E15" s="14"/>
      <c r="F15" t="s">
        <v>64</v>
      </c>
      <c r="I15" s="14"/>
    </row>
    <row r="16" spans="1:11" x14ac:dyDescent="0.25">
      <c r="B16" t="s">
        <v>65</v>
      </c>
      <c r="C16" s="13">
        <v>392</v>
      </c>
      <c r="D16" s="14">
        <v>7900</v>
      </c>
      <c r="E16" s="14"/>
      <c r="F16" t="s">
        <v>64</v>
      </c>
    </row>
    <row r="17" spans="2:7" x14ac:dyDescent="0.25">
      <c r="B17" t="s">
        <v>66</v>
      </c>
      <c r="C17" s="13">
        <v>393</v>
      </c>
      <c r="D17" s="14">
        <v>14987</v>
      </c>
      <c r="E17" s="14"/>
      <c r="F17" t="s">
        <v>64</v>
      </c>
    </row>
    <row r="18" spans="2:7" x14ac:dyDescent="0.25">
      <c r="B18" t="s">
        <v>67</v>
      </c>
      <c r="C18" s="13">
        <v>110</v>
      </c>
      <c r="D18" s="14"/>
      <c r="E18" s="14">
        <v>75217.139726027395</v>
      </c>
      <c r="F18" t="s">
        <v>64</v>
      </c>
    </row>
    <row r="19" spans="2:7" x14ac:dyDescent="0.25">
      <c r="B19" s="15" t="s">
        <v>34</v>
      </c>
      <c r="C19" s="16">
        <v>114</v>
      </c>
      <c r="D19" s="17">
        <v>125.34</v>
      </c>
      <c r="E19" s="17"/>
      <c r="F19" s="15" t="s">
        <v>34</v>
      </c>
    </row>
    <row r="20" spans="2:7" x14ac:dyDescent="0.25">
      <c r="C20" s="13"/>
      <c r="D20" s="14"/>
      <c r="E20" s="14"/>
    </row>
    <row r="21" spans="2:7" x14ac:dyDescent="0.25">
      <c r="D21" s="18">
        <f>SUM(D14:D19)</f>
        <v>78370.34</v>
      </c>
      <c r="E21" s="18">
        <f>SUM(E14:E19)</f>
        <v>78370.339726027392</v>
      </c>
    </row>
    <row r="26" spans="2:7" x14ac:dyDescent="0.25">
      <c r="E26" s="14"/>
      <c r="F26" s="14"/>
    </row>
    <row r="27" spans="2:7" x14ac:dyDescent="0.25">
      <c r="D27" s="14"/>
      <c r="G27" s="14"/>
    </row>
    <row r="28" spans="2:7" x14ac:dyDescent="0.25">
      <c r="F28" s="14"/>
    </row>
    <row r="30" spans="2:7" x14ac:dyDescent="0.25">
      <c r="E30" s="14"/>
    </row>
  </sheetData>
  <pageMargins left="0.7" right="0.7" top="0.75" bottom="0.75" header="0.3" footer="0.3"/>
  <pageSetup orientation="portrait" r:id="rId1"/>
  <headerFooter>
    <oddFooter>&amp;L&amp;9&amp;Z&amp;F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877D-0351-47CD-825B-77A5BA14B6F0}">
  <dimension ref="A1:G19"/>
  <sheetViews>
    <sheetView zoomScale="80" zoomScaleNormal="80" workbookViewId="0">
      <selection activeCell="K27" sqref="K27"/>
    </sheetView>
  </sheetViews>
  <sheetFormatPr defaultRowHeight="15" x14ac:dyDescent="0.25"/>
  <cols>
    <col min="1" max="1" width="9.7109375" customWidth="1"/>
    <col min="2" max="2" width="53.28515625" bestFit="1" customWidth="1"/>
    <col min="3" max="3" width="7.5703125" bestFit="1" customWidth="1"/>
    <col min="4" max="5" width="10.7109375" bestFit="1" customWidth="1"/>
    <col min="6" max="6" width="24.5703125" bestFit="1" customWidth="1"/>
    <col min="7" max="7" width="10.28515625" bestFit="1" customWidth="1"/>
  </cols>
  <sheetData>
    <row r="1" spans="1:7" ht="15.75" x14ac:dyDescent="0.25">
      <c r="A1" s="6" t="s">
        <v>15</v>
      </c>
      <c r="F1" s="8" t="s">
        <v>16</v>
      </c>
      <c r="G1" s="7">
        <v>43465</v>
      </c>
    </row>
    <row r="2" spans="1:7" x14ac:dyDescent="0.25">
      <c r="A2" t="s">
        <v>17</v>
      </c>
      <c r="F2" s="8" t="s">
        <v>18</v>
      </c>
      <c r="G2" s="7">
        <v>44264</v>
      </c>
    </row>
    <row r="3" spans="1:7" x14ac:dyDescent="0.25">
      <c r="A3" t="s">
        <v>19</v>
      </c>
      <c r="B3" t="s">
        <v>14</v>
      </c>
    </row>
    <row r="9" spans="1:7" x14ac:dyDescent="0.25">
      <c r="B9" s="10" t="s">
        <v>21</v>
      </c>
      <c r="C9" s="11"/>
      <c r="D9" s="12"/>
      <c r="E9" s="12"/>
      <c r="F9" s="12"/>
    </row>
    <row r="10" spans="1:7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</row>
    <row r="11" spans="1:7" x14ac:dyDescent="0.25">
      <c r="B11" t="s">
        <v>27</v>
      </c>
      <c r="C11" s="13">
        <v>106</v>
      </c>
      <c r="D11" s="14"/>
      <c r="E11" s="14">
        <v>11494</v>
      </c>
      <c r="F11" t="s">
        <v>28</v>
      </c>
    </row>
    <row r="12" spans="1:7" x14ac:dyDescent="0.25">
      <c r="B12" t="s">
        <v>32</v>
      </c>
      <c r="C12" s="13">
        <v>310</v>
      </c>
      <c r="D12" s="14">
        <v>1494</v>
      </c>
      <c r="E12" s="14"/>
      <c r="F12" t="s">
        <v>68</v>
      </c>
    </row>
    <row r="13" spans="1:7" x14ac:dyDescent="0.25">
      <c r="B13" t="s">
        <v>69</v>
      </c>
      <c r="C13" s="13">
        <v>352.1</v>
      </c>
      <c r="D13" s="14">
        <v>11218</v>
      </c>
      <c r="E13" s="14"/>
    </row>
    <row r="14" spans="1:7" x14ac:dyDescent="0.25">
      <c r="B14" t="s">
        <v>70</v>
      </c>
      <c r="C14" s="13">
        <v>352.2</v>
      </c>
      <c r="D14" s="14">
        <v>169761</v>
      </c>
      <c r="E14" s="14"/>
      <c r="F14" t="s">
        <v>71</v>
      </c>
    </row>
    <row r="15" spans="1:7" x14ac:dyDescent="0.25">
      <c r="B15" t="s">
        <v>72</v>
      </c>
      <c r="C15" s="13">
        <v>372</v>
      </c>
      <c r="D15" s="14">
        <v>15000</v>
      </c>
      <c r="E15" s="14"/>
      <c r="F15" t="s">
        <v>71</v>
      </c>
    </row>
    <row r="16" spans="1:7" x14ac:dyDescent="0.25">
      <c r="B16" t="s">
        <v>31</v>
      </c>
      <c r="C16" s="13">
        <v>108</v>
      </c>
      <c r="D16" s="14"/>
      <c r="E16" s="14">
        <v>195979</v>
      </c>
      <c r="F16" t="s">
        <v>71</v>
      </c>
    </row>
    <row r="17" spans="2:6" x14ac:dyDescent="0.25">
      <c r="B17" s="15" t="s">
        <v>48</v>
      </c>
      <c r="C17" s="16">
        <v>114</v>
      </c>
      <c r="D17" s="17">
        <v>10000</v>
      </c>
      <c r="E17" s="17"/>
      <c r="F17" s="15"/>
    </row>
    <row r="19" spans="2:6" x14ac:dyDescent="0.25">
      <c r="D19" s="18">
        <f>SUM(D11:D18)</f>
        <v>207473</v>
      </c>
      <c r="E19" s="18">
        <f>SUM(E11:E18)</f>
        <v>207473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DDBF-BFE4-4EEE-9ADA-5D13EDF95712}">
  <dimension ref="A1:K24"/>
  <sheetViews>
    <sheetView workbookViewId="0">
      <selection activeCell="F1" sqref="F1"/>
    </sheetView>
  </sheetViews>
  <sheetFormatPr defaultRowHeight="15" x14ac:dyDescent="0.25"/>
  <cols>
    <col min="1" max="1" width="9.42578125" bestFit="1" customWidth="1"/>
    <col min="2" max="2" width="49.28515625" bestFit="1" customWidth="1"/>
    <col min="3" max="3" width="12.85546875" customWidth="1"/>
    <col min="4" max="4" width="12.140625" bestFit="1" customWidth="1"/>
    <col min="5" max="5" width="10.42578125" bestFit="1" customWidth="1"/>
    <col min="6" max="6" width="24.5703125" bestFit="1" customWidth="1"/>
    <col min="7" max="7" width="13.42578125" customWidth="1"/>
    <col min="8" max="8" width="12.5703125" customWidth="1"/>
    <col min="9" max="9" width="9" bestFit="1" customWidth="1"/>
    <col min="10" max="10" width="18.7109375" bestFit="1" customWidth="1"/>
    <col min="11" max="11" width="12.7109375" bestFit="1" customWidth="1"/>
  </cols>
  <sheetData>
    <row r="1" spans="1:11" ht="15.75" x14ac:dyDescent="0.25">
      <c r="A1" s="6" t="s">
        <v>15</v>
      </c>
      <c r="F1" s="8" t="s">
        <v>16</v>
      </c>
      <c r="G1" s="7">
        <v>43465</v>
      </c>
    </row>
    <row r="2" spans="1:11" x14ac:dyDescent="0.25">
      <c r="A2" t="s">
        <v>17</v>
      </c>
      <c r="F2" s="8" t="s">
        <v>18</v>
      </c>
      <c r="G2" s="7">
        <v>43727</v>
      </c>
    </row>
    <row r="3" spans="1:11" x14ac:dyDescent="0.25">
      <c r="A3" t="s">
        <v>19</v>
      </c>
      <c r="B3" t="s">
        <v>20</v>
      </c>
      <c r="F3" s="8"/>
      <c r="G3" s="14"/>
    </row>
    <row r="9" spans="1:11" x14ac:dyDescent="0.25">
      <c r="B9" s="10" t="s">
        <v>21</v>
      </c>
      <c r="C9" s="11"/>
      <c r="D9" s="12"/>
      <c r="E9" s="12"/>
      <c r="F9" s="12"/>
      <c r="I9" s="14"/>
      <c r="J9" s="14"/>
      <c r="K9" s="14"/>
    </row>
    <row r="10" spans="1:11" s="9" customFormat="1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</row>
    <row r="11" spans="1:11" x14ac:dyDescent="0.25">
      <c r="B11" t="s">
        <v>27</v>
      </c>
      <c r="C11" s="13">
        <v>106</v>
      </c>
      <c r="D11" s="14"/>
      <c r="E11" s="14">
        <v>2206</v>
      </c>
      <c r="F11" t="s">
        <v>28</v>
      </c>
    </row>
    <row r="12" spans="1:11" x14ac:dyDescent="0.25">
      <c r="B12" t="s">
        <v>29</v>
      </c>
      <c r="C12" s="13">
        <v>372</v>
      </c>
      <c r="D12" s="14">
        <v>76579</v>
      </c>
      <c r="E12" s="14"/>
      <c r="F12" t="s">
        <v>30</v>
      </c>
    </row>
    <row r="13" spans="1:11" x14ac:dyDescent="0.25">
      <c r="B13" t="s">
        <v>31</v>
      </c>
      <c r="C13" s="13">
        <v>108</v>
      </c>
      <c r="D13" s="14"/>
      <c r="E13" s="14">
        <v>81717</v>
      </c>
      <c r="F13" t="s">
        <v>30</v>
      </c>
    </row>
    <row r="14" spans="1:11" x14ac:dyDescent="0.25">
      <c r="B14" t="s">
        <v>32</v>
      </c>
      <c r="C14" s="13">
        <v>370</v>
      </c>
      <c r="D14" s="14">
        <v>1756</v>
      </c>
      <c r="E14" s="14"/>
      <c r="F14" t="s">
        <v>33</v>
      </c>
      <c r="I14" s="14"/>
    </row>
    <row r="15" spans="1:11" x14ac:dyDescent="0.25">
      <c r="B15" s="15" t="s">
        <v>34</v>
      </c>
      <c r="C15" s="16">
        <v>114</v>
      </c>
      <c r="D15" s="17">
        <v>5588</v>
      </c>
      <c r="E15" s="17"/>
      <c r="F15" s="15" t="s">
        <v>34</v>
      </c>
    </row>
    <row r="16" spans="1:11" x14ac:dyDescent="0.25">
      <c r="C16" s="13"/>
      <c r="D16" s="14"/>
      <c r="E16" s="14"/>
    </row>
    <row r="17" spans="4:6" x14ac:dyDescent="0.25">
      <c r="D17" s="18">
        <f>SUM(D11:D16)</f>
        <v>83923</v>
      </c>
      <c r="E17" s="18">
        <f>SUM(E11:E16)</f>
        <v>83923</v>
      </c>
    </row>
    <row r="23" spans="4:6" x14ac:dyDescent="0.25">
      <c r="F23" s="14"/>
    </row>
    <row r="24" spans="4:6" x14ac:dyDescent="0.25">
      <c r="D24" s="14"/>
    </row>
  </sheetData>
  <pageMargins left="0.7" right="0.7" top="0.75" bottom="0.75" header="0.3" footer="0.3"/>
  <pageSetup orientation="portrait" r:id="rId1"/>
  <headerFooter>
    <oddFooter>&amp;L&amp;9&amp;Z&amp;F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C192-A480-40E0-A149-77254FB76F1C}">
  <dimension ref="A1:G18"/>
  <sheetViews>
    <sheetView workbookViewId="0">
      <selection activeCell="F1" sqref="F1"/>
    </sheetView>
  </sheetViews>
  <sheetFormatPr defaultColWidth="8.85546875" defaultRowHeight="15" x14ac:dyDescent="0.25"/>
  <cols>
    <col min="1" max="1" width="9.42578125" style="3" bestFit="1" customWidth="1"/>
    <col min="2" max="2" width="53.28515625" style="3" bestFit="1" customWidth="1"/>
    <col min="3" max="3" width="11.28515625" style="3" customWidth="1"/>
    <col min="4" max="4" width="12.140625" style="3" bestFit="1" customWidth="1"/>
    <col min="5" max="5" width="10.42578125" style="3" bestFit="1" customWidth="1"/>
    <col min="6" max="6" width="18.7109375" style="3" bestFit="1" customWidth="1"/>
    <col min="7" max="7" width="13.42578125" style="3" customWidth="1"/>
    <col min="8" max="8" width="14.140625" style="3" customWidth="1"/>
    <col min="9" max="9" width="8.5703125" style="3" bestFit="1" customWidth="1"/>
    <col min="10" max="10" width="17.7109375" style="3" bestFit="1" customWidth="1"/>
    <col min="11" max="11" width="12.7109375" style="3" bestFit="1" customWidth="1"/>
    <col min="12" max="16384" width="8.85546875" style="3"/>
  </cols>
  <sheetData>
    <row r="1" spans="1:7" ht="15.75" x14ac:dyDescent="0.25">
      <c r="A1" s="28" t="s">
        <v>15</v>
      </c>
      <c r="F1" s="8" t="s">
        <v>16</v>
      </c>
      <c r="G1" s="30">
        <v>43465</v>
      </c>
    </row>
    <row r="2" spans="1:7" x14ac:dyDescent="0.25">
      <c r="A2" s="3" t="s">
        <v>17</v>
      </c>
      <c r="F2" s="29" t="s">
        <v>18</v>
      </c>
      <c r="G2" s="30">
        <v>43725</v>
      </c>
    </row>
    <row r="3" spans="1:7" x14ac:dyDescent="0.25">
      <c r="A3" s="3" t="s">
        <v>19</v>
      </c>
      <c r="B3" s="31" t="s">
        <v>35</v>
      </c>
      <c r="F3" s="29"/>
      <c r="G3" s="32"/>
    </row>
    <row r="9" spans="1:7" x14ac:dyDescent="0.25">
      <c r="B9" s="33" t="s">
        <v>21</v>
      </c>
      <c r="C9" s="34"/>
      <c r="D9" s="35"/>
      <c r="E9" s="35"/>
      <c r="F9" s="35"/>
    </row>
    <row r="10" spans="1:7" s="36" customFormat="1" x14ac:dyDescent="0.25">
      <c r="B10" s="36" t="s">
        <v>22</v>
      </c>
      <c r="C10" s="36" t="s">
        <v>23</v>
      </c>
      <c r="D10" s="36" t="s">
        <v>24</v>
      </c>
      <c r="E10" s="36" t="s">
        <v>25</v>
      </c>
      <c r="F10" s="36" t="s">
        <v>26</v>
      </c>
    </row>
    <row r="11" spans="1:7" x14ac:dyDescent="0.25">
      <c r="B11" s="3" t="s">
        <v>27</v>
      </c>
      <c r="C11" s="37">
        <v>106</v>
      </c>
      <c r="D11" s="32"/>
      <c r="E11" s="32">
        <v>14350.9</v>
      </c>
      <c r="F11" s="3" t="s">
        <v>28</v>
      </c>
    </row>
    <row r="12" spans="1:7" x14ac:dyDescent="0.25">
      <c r="B12" s="3" t="s">
        <v>36</v>
      </c>
      <c r="C12" s="37">
        <v>114</v>
      </c>
      <c r="D12" s="32">
        <v>1472</v>
      </c>
      <c r="E12" s="32"/>
      <c r="F12" s="3" t="s">
        <v>30</v>
      </c>
    </row>
    <row r="13" spans="1:7" x14ac:dyDescent="0.25">
      <c r="B13" s="3" t="s">
        <v>29</v>
      </c>
      <c r="C13" s="37">
        <v>372</v>
      </c>
      <c r="D13" s="32">
        <v>28615</v>
      </c>
      <c r="E13" s="32"/>
      <c r="F13" s="3" t="s">
        <v>30</v>
      </c>
    </row>
    <row r="14" spans="1:7" x14ac:dyDescent="0.25">
      <c r="B14" s="3" t="s">
        <v>31</v>
      </c>
      <c r="C14" s="37">
        <v>108</v>
      </c>
      <c r="D14" s="32"/>
      <c r="E14" s="32">
        <v>29707.082191780821</v>
      </c>
      <c r="F14" s="3" t="s">
        <v>30</v>
      </c>
    </row>
    <row r="15" spans="1:7" x14ac:dyDescent="0.25">
      <c r="B15" s="3" t="s">
        <v>32</v>
      </c>
      <c r="C15" s="37">
        <v>370</v>
      </c>
      <c r="D15" s="32">
        <v>1577.96</v>
      </c>
      <c r="E15" s="32"/>
      <c r="F15" s="3" t="s">
        <v>33</v>
      </c>
    </row>
    <row r="16" spans="1:7" x14ac:dyDescent="0.25">
      <c r="B16" s="38" t="s">
        <v>34</v>
      </c>
      <c r="C16" s="39">
        <v>114</v>
      </c>
      <c r="D16" s="40">
        <f>12393.02+1472</f>
        <v>13865.02</v>
      </c>
      <c r="E16" s="40"/>
      <c r="F16" s="38" t="s">
        <v>34</v>
      </c>
    </row>
    <row r="17" spans="3:5" x14ac:dyDescent="0.25">
      <c r="C17" s="37"/>
      <c r="D17" s="32"/>
      <c r="E17" s="32"/>
    </row>
    <row r="18" spans="3:5" x14ac:dyDescent="0.25">
      <c r="D18" s="41">
        <v>44057.979999999996</v>
      </c>
      <c r="E18" s="41">
        <v>44057.982191780822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34B1-1379-4D7B-95B4-201E7B6684BB}">
  <dimension ref="A1:G19"/>
  <sheetViews>
    <sheetView zoomScale="80" zoomScaleNormal="80" workbookViewId="0">
      <selection activeCell="G25" sqref="G25"/>
    </sheetView>
  </sheetViews>
  <sheetFormatPr defaultRowHeight="15" x14ac:dyDescent="0.25"/>
  <cols>
    <col min="2" max="2" width="52.28515625" bestFit="1" customWidth="1"/>
    <col min="3" max="3" width="7.7109375" bestFit="1" customWidth="1"/>
    <col min="4" max="5" width="10.42578125" bestFit="1" customWidth="1"/>
    <col min="6" max="6" width="23" bestFit="1" customWidth="1"/>
    <col min="7" max="7" width="11.28515625" bestFit="1" customWidth="1"/>
  </cols>
  <sheetData>
    <row r="1" spans="1:7" ht="15.75" x14ac:dyDescent="0.25">
      <c r="A1" s="6" t="s">
        <v>37</v>
      </c>
      <c r="F1" s="8" t="s">
        <v>16</v>
      </c>
      <c r="G1" s="7">
        <v>44926</v>
      </c>
    </row>
    <row r="2" spans="1:7" x14ac:dyDescent="0.25">
      <c r="A2" t="s">
        <v>17</v>
      </c>
      <c r="F2" s="8" t="s">
        <v>18</v>
      </c>
      <c r="G2" s="7">
        <v>45292</v>
      </c>
    </row>
    <row r="3" spans="1:7" x14ac:dyDescent="0.25">
      <c r="A3" t="s">
        <v>19</v>
      </c>
      <c r="B3" t="s">
        <v>38</v>
      </c>
      <c r="F3" s="8"/>
      <c r="G3" s="14"/>
    </row>
    <row r="4" spans="1:7" x14ac:dyDescent="0.25">
      <c r="F4" s="8"/>
      <c r="G4" s="14"/>
    </row>
    <row r="9" spans="1:7" x14ac:dyDescent="0.25">
      <c r="B9" s="10" t="s">
        <v>21</v>
      </c>
      <c r="C9" s="11"/>
      <c r="D9" s="12"/>
      <c r="E9" s="12"/>
      <c r="F9" s="12"/>
    </row>
    <row r="10" spans="1:7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</row>
    <row r="11" spans="1:7" x14ac:dyDescent="0.25">
      <c r="B11" t="s">
        <v>27</v>
      </c>
      <c r="C11" s="19">
        <v>106000</v>
      </c>
      <c r="D11" s="14"/>
      <c r="E11" s="14">
        <v>12722.68</v>
      </c>
      <c r="F11" t="s">
        <v>39</v>
      </c>
    </row>
    <row r="12" spans="1:7" x14ac:dyDescent="0.25">
      <c r="B12" s="20" t="s">
        <v>40</v>
      </c>
      <c r="C12" s="21">
        <v>353000</v>
      </c>
      <c r="D12" s="14">
        <v>722.68</v>
      </c>
      <c r="E12" s="14"/>
      <c r="F12" t="s">
        <v>41</v>
      </c>
    </row>
    <row r="13" spans="1:7" x14ac:dyDescent="0.25">
      <c r="B13" s="20" t="s">
        <v>42</v>
      </c>
      <c r="C13" s="19">
        <v>354004</v>
      </c>
      <c r="D13" s="14">
        <v>76100</v>
      </c>
      <c r="E13" s="14"/>
      <c r="F13" t="s">
        <v>43</v>
      </c>
    </row>
    <row r="14" spans="1:7" x14ac:dyDescent="0.25">
      <c r="B14" t="s">
        <v>44</v>
      </c>
      <c r="C14" s="19">
        <v>108000</v>
      </c>
      <c r="E14" s="14">
        <v>18710.944657534248</v>
      </c>
      <c r="F14" t="s">
        <v>45</v>
      </c>
    </row>
    <row r="15" spans="1:7" x14ac:dyDescent="0.25">
      <c r="B15" t="s">
        <v>46</v>
      </c>
      <c r="C15" s="22">
        <v>271000</v>
      </c>
      <c r="D15" s="14"/>
      <c r="E15" s="14">
        <v>61204.480000000003</v>
      </c>
      <c r="F15" t="s">
        <v>43</v>
      </c>
    </row>
    <row r="16" spans="1:7" x14ac:dyDescent="0.25">
      <c r="B16" t="s">
        <v>47</v>
      </c>
      <c r="C16" s="22">
        <v>272000</v>
      </c>
      <c r="D16" s="14">
        <v>3060.2240000000002</v>
      </c>
      <c r="E16" s="14"/>
      <c r="F16" t="s">
        <v>45</v>
      </c>
    </row>
    <row r="17" spans="2:6" x14ac:dyDescent="0.25">
      <c r="B17" s="15" t="s">
        <v>48</v>
      </c>
      <c r="C17" s="23">
        <v>114000</v>
      </c>
      <c r="D17" s="17">
        <v>12755.2</v>
      </c>
      <c r="E17" s="17"/>
      <c r="F17" s="15" t="s">
        <v>49</v>
      </c>
    </row>
    <row r="19" spans="2:6" x14ac:dyDescent="0.25">
      <c r="D19" s="18">
        <f>SUM(D11:D18)</f>
        <v>92638.103999999992</v>
      </c>
      <c r="E19" s="18">
        <f>SUM(E11:E18)</f>
        <v>92638.104657534248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9745-F25D-4DEB-AB14-0A2FE61C84A1}">
  <dimension ref="A1:G18"/>
  <sheetViews>
    <sheetView workbookViewId="0">
      <selection activeCell="F25" sqref="F25"/>
    </sheetView>
  </sheetViews>
  <sheetFormatPr defaultRowHeight="15" x14ac:dyDescent="0.25"/>
  <cols>
    <col min="2" max="2" width="49.28515625" bestFit="1" customWidth="1"/>
    <col min="3" max="3" width="8.7109375" bestFit="1" customWidth="1"/>
    <col min="4" max="4" width="10.7109375" style="25" bestFit="1" customWidth="1"/>
    <col min="5" max="5" width="11.28515625" style="25" bestFit="1" customWidth="1"/>
    <col min="6" max="6" width="23" bestFit="1" customWidth="1"/>
    <col min="7" max="7" width="10.28515625" bestFit="1" customWidth="1"/>
  </cols>
  <sheetData>
    <row r="1" spans="1:7" ht="15.75" x14ac:dyDescent="0.25">
      <c r="A1" s="6" t="s">
        <v>15</v>
      </c>
      <c r="F1" s="8" t="s">
        <v>16</v>
      </c>
      <c r="G1" s="7">
        <v>43465</v>
      </c>
    </row>
    <row r="2" spans="1:7" x14ac:dyDescent="0.25">
      <c r="A2" t="s">
        <v>17</v>
      </c>
      <c r="F2" s="8" t="s">
        <v>18</v>
      </c>
      <c r="G2" s="7">
        <v>43738</v>
      </c>
    </row>
    <row r="3" spans="1:7" x14ac:dyDescent="0.25">
      <c r="A3" t="s">
        <v>19</v>
      </c>
      <c r="B3" t="s">
        <v>50</v>
      </c>
    </row>
    <row r="9" spans="1:7" x14ac:dyDescent="0.25">
      <c r="B9" s="10" t="s">
        <v>21</v>
      </c>
      <c r="C9" s="11"/>
      <c r="D9" s="26"/>
      <c r="E9" s="26"/>
      <c r="F9" s="12"/>
    </row>
    <row r="10" spans="1:7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</row>
    <row r="11" spans="1:7" x14ac:dyDescent="0.25">
      <c r="B11" t="s">
        <v>27</v>
      </c>
      <c r="C11" s="13">
        <v>106</v>
      </c>
      <c r="E11" s="25">
        <v>3647.24</v>
      </c>
      <c r="F11" t="s">
        <v>28</v>
      </c>
    </row>
    <row r="12" spans="1:7" x14ac:dyDescent="0.25">
      <c r="B12" t="s">
        <v>51</v>
      </c>
      <c r="C12" s="13">
        <v>363</v>
      </c>
      <c r="D12" s="25">
        <v>14385</v>
      </c>
      <c r="F12" t="s">
        <v>30</v>
      </c>
    </row>
    <row r="13" spans="1:7" x14ac:dyDescent="0.25">
      <c r="B13" t="s">
        <v>29</v>
      </c>
      <c r="C13" s="13">
        <v>372</v>
      </c>
      <c r="D13" s="25">
        <v>96025</v>
      </c>
      <c r="F13" t="s">
        <v>30</v>
      </c>
    </row>
    <row r="14" spans="1:7" x14ac:dyDescent="0.25">
      <c r="B14" t="s">
        <v>31</v>
      </c>
      <c r="C14" s="13">
        <v>108</v>
      </c>
      <c r="E14" s="25">
        <v>110410</v>
      </c>
      <c r="F14" t="s">
        <v>30</v>
      </c>
    </row>
    <row r="15" spans="1:7" x14ac:dyDescent="0.25">
      <c r="B15" t="s">
        <v>32</v>
      </c>
      <c r="C15" s="13">
        <v>370</v>
      </c>
      <c r="D15" s="25">
        <v>958.2</v>
      </c>
      <c r="F15" t="s">
        <v>33</v>
      </c>
    </row>
    <row r="16" spans="1:7" x14ac:dyDescent="0.25">
      <c r="B16" s="15" t="s">
        <v>34</v>
      </c>
      <c r="C16" s="16">
        <v>114</v>
      </c>
      <c r="D16" s="27">
        <v>2689.04</v>
      </c>
      <c r="E16" s="27"/>
      <c r="F16" s="15" t="s">
        <v>34</v>
      </c>
    </row>
    <row r="18" spans="4:5" x14ac:dyDescent="0.25">
      <c r="D18" s="18">
        <f>SUM(D11:D17)</f>
        <v>114057.23999999999</v>
      </c>
      <c r="E18" s="18">
        <f>SUM(E11:E17)</f>
        <v>114057.24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0EC6-E6BE-4C16-8D16-6D2ACD083FCB}">
  <dimension ref="A1:K26"/>
  <sheetViews>
    <sheetView zoomScale="90" zoomScaleNormal="90" workbookViewId="0">
      <selection activeCell="F24" sqref="F24"/>
    </sheetView>
  </sheetViews>
  <sheetFormatPr defaultRowHeight="15" x14ac:dyDescent="0.25"/>
  <cols>
    <col min="1" max="1" width="9.42578125" bestFit="1" customWidth="1"/>
    <col min="2" max="2" width="52.28515625" bestFit="1" customWidth="1"/>
    <col min="3" max="3" width="10.85546875" customWidth="1"/>
    <col min="4" max="5" width="11.85546875" bestFit="1" customWidth="1"/>
    <col min="6" max="6" width="42.7109375" bestFit="1" customWidth="1"/>
    <col min="7" max="7" width="13.42578125" customWidth="1"/>
    <col min="8" max="8" width="12" customWidth="1"/>
    <col min="9" max="9" width="13.28515625" bestFit="1" customWidth="1"/>
    <col min="10" max="10" width="17.7109375" bestFit="1" customWidth="1"/>
    <col min="11" max="11" width="12.7109375" bestFit="1" customWidth="1"/>
  </cols>
  <sheetData>
    <row r="1" spans="1:11" ht="15.75" x14ac:dyDescent="0.25">
      <c r="A1" s="6" t="s">
        <v>15</v>
      </c>
      <c r="F1" s="8" t="s">
        <v>16</v>
      </c>
      <c r="G1" s="7">
        <v>42735</v>
      </c>
    </row>
    <row r="2" spans="1:11" x14ac:dyDescent="0.25">
      <c r="A2" t="s">
        <v>17</v>
      </c>
      <c r="F2" s="8" t="s">
        <v>18</v>
      </c>
      <c r="G2" s="7">
        <v>43738</v>
      </c>
    </row>
    <row r="3" spans="1:11" x14ac:dyDescent="0.25">
      <c r="A3" t="s">
        <v>19</v>
      </c>
      <c r="B3" s="3" t="s">
        <v>7</v>
      </c>
    </row>
    <row r="4" spans="1:11" x14ac:dyDescent="0.25">
      <c r="B4" s="3" t="s">
        <v>8</v>
      </c>
    </row>
    <row r="5" spans="1:11" x14ac:dyDescent="0.25">
      <c r="G5" s="8"/>
      <c r="H5" s="14"/>
    </row>
    <row r="8" spans="1:11" x14ac:dyDescent="0.25">
      <c r="C8" s="13"/>
      <c r="D8" s="14"/>
      <c r="E8" s="14"/>
      <c r="F8" s="14"/>
      <c r="G8" s="14"/>
      <c r="H8" s="14"/>
      <c r="I8" s="14"/>
      <c r="J8" s="14"/>
      <c r="K8" s="14"/>
    </row>
    <row r="9" spans="1:11" x14ac:dyDescent="0.25">
      <c r="B9" s="43" t="s">
        <v>21</v>
      </c>
      <c r="C9" s="11"/>
      <c r="D9" s="12"/>
      <c r="E9" s="12"/>
      <c r="F9" s="12"/>
      <c r="G9" s="14"/>
      <c r="H9" s="14"/>
      <c r="I9" s="14"/>
      <c r="J9" s="14"/>
      <c r="K9" s="14"/>
    </row>
    <row r="10" spans="1:11" s="9" customFormat="1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</row>
    <row r="11" spans="1:11" x14ac:dyDescent="0.25">
      <c r="B11" t="s">
        <v>27</v>
      </c>
      <c r="C11" s="13">
        <v>106</v>
      </c>
      <c r="D11" s="14"/>
      <c r="E11" s="14">
        <v>8307.5300000000007</v>
      </c>
      <c r="F11" t="s">
        <v>28</v>
      </c>
    </row>
    <row r="12" spans="1:11" x14ac:dyDescent="0.25">
      <c r="B12" t="s">
        <v>52</v>
      </c>
      <c r="C12" s="13">
        <v>352.2</v>
      </c>
      <c r="D12" s="14">
        <v>196489.19</v>
      </c>
      <c r="E12" s="14"/>
      <c r="F12" t="s">
        <v>53</v>
      </c>
    </row>
    <row r="13" spans="1:11" x14ac:dyDescent="0.25">
      <c r="B13" t="s">
        <v>31</v>
      </c>
      <c r="C13" s="13">
        <v>108</v>
      </c>
      <c r="D13" s="14"/>
      <c r="E13" s="14">
        <v>196489.19</v>
      </c>
      <c r="F13" t="s">
        <v>53</v>
      </c>
    </row>
    <row r="14" spans="1:11" x14ac:dyDescent="0.25">
      <c r="B14" t="s">
        <v>54</v>
      </c>
      <c r="C14" s="13">
        <v>363</v>
      </c>
      <c r="D14" s="14">
        <v>5202.13</v>
      </c>
      <c r="E14" s="14"/>
      <c r="F14" t="s">
        <v>55</v>
      </c>
    </row>
    <row r="15" spans="1:11" x14ac:dyDescent="0.25">
      <c r="B15" t="s">
        <v>32</v>
      </c>
      <c r="C15" s="13">
        <v>370</v>
      </c>
      <c r="D15" s="14">
        <v>1405.4</v>
      </c>
      <c r="E15" s="14"/>
      <c r="F15" t="s">
        <v>33</v>
      </c>
    </row>
    <row r="16" spans="1:11" x14ac:dyDescent="0.25">
      <c r="B16" s="15" t="s">
        <v>34</v>
      </c>
      <c r="C16" s="16">
        <v>114</v>
      </c>
      <c r="D16" s="17">
        <v>1700</v>
      </c>
      <c r="E16" s="17"/>
      <c r="F16" s="15" t="s">
        <v>34</v>
      </c>
      <c r="I16" s="14"/>
    </row>
    <row r="18" spans="4:6" x14ac:dyDescent="0.25">
      <c r="D18" s="18">
        <f>SUM(D11:D17)</f>
        <v>204796.72</v>
      </c>
      <c r="E18" s="18">
        <f>SUM(E11:E17)</f>
        <v>204796.72</v>
      </c>
    </row>
    <row r="26" spans="4:6" x14ac:dyDescent="0.25">
      <c r="F26" s="14"/>
    </row>
  </sheetData>
  <pageMargins left="0.7" right="0.7" top="0.75" bottom="0.75" header="0.3" footer="0.3"/>
  <pageSetup orientation="portrait" r:id="rId1"/>
  <headerFooter>
    <oddFooter>&amp;L&amp;9&amp;Z&amp;F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2D12-B4DD-45EB-BBF0-BC570D96C564}">
  <dimension ref="A1:K24"/>
  <sheetViews>
    <sheetView workbookViewId="0">
      <selection activeCell="E31" sqref="E31"/>
    </sheetView>
  </sheetViews>
  <sheetFormatPr defaultRowHeight="15" x14ac:dyDescent="0.25"/>
  <cols>
    <col min="1" max="1" width="9.42578125" bestFit="1" customWidth="1"/>
    <col min="2" max="2" width="24.140625" customWidth="1"/>
    <col min="3" max="3" width="11.140625" customWidth="1"/>
    <col min="4" max="4" width="12.140625" bestFit="1" customWidth="1"/>
    <col min="5" max="5" width="10.85546875" bestFit="1" customWidth="1"/>
    <col min="6" max="6" width="18.7109375" bestFit="1" customWidth="1"/>
    <col min="7" max="7" width="13.42578125" customWidth="1"/>
    <col min="8" max="9" width="10.85546875" bestFit="1" customWidth="1"/>
    <col min="10" max="10" width="17.7109375" bestFit="1" customWidth="1"/>
    <col min="11" max="11" width="12.7109375" bestFit="1" customWidth="1"/>
  </cols>
  <sheetData>
    <row r="1" spans="1:11" ht="15.75" x14ac:dyDescent="0.25">
      <c r="A1" s="6" t="s">
        <v>15</v>
      </c>
      <c r="F1" s="8" t="s">
        <v>16</v>
      </c>
      <c r="G1" s="7">
        <v>43465</v>
      </c>
    </row>
    <row r="2" spans="1:11" x14ac:dyDescent="0.25">
      <c r="A2" t="s">
        <v>17</v>
      </c>
      <c r="F2" s="8" t="s">
        <v>18</v>
      </c>
      <c r="G2" s="7">
        <v>43724</v>
      </c>
    </row>
    <row r="3" spans="1:11" x14ac:dyDescent="0.25">
      <c r="A3" t="s">
        <v>19</v>
      </c>
      <c r="B3" t="s">
        <v>56</v>
      </c>
      <c r="F3" s="8"/>
      <c r="G3" s="14"/>
    </row>
    <row r="8" spans="1:11" x14ac:dyDescent="0.25">
      <c r="C8" s="13"/>
      <c r="D8" s="14"/>
      <c r="E8" s="14"/>
      <c r="F8" s="14"/>
      <c r="G8" s="14"/>
      <c r="H8" s="14"/>
      <c r="I8" s="14"/>
      <c r="J8" s="14"/>
      <c r="K8" s="14"/>
    </row>
    <row r="9" spans="1:11" x14ac:dyDescent="0.25">
      <c r="B9" s="10" t="s">
        <v>21</v>
      </c>
      <c r="C9" s="11"/>
      <c r="D9" s="12"/>
      <c r="E9" s="12"/>
      <c r="F9" s="12"/>
      <c r="I9" s="14"/>
      <c r="J9" s="14"/>
      <c r="K9" s="14"/>
    </row>
    <row r="10" spans="1:11" s="9" customFormat="1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  <c r="G10"/>
      <c r="H10"/>
    </row>
    <row r="11" spans="1:11" x14ac:dyDescent="0.25">
      <c r="B11" t="s">
        <v>27</v>
      </c>
      <c r="C11" s="13">
        <v>106</v>
      </c>
      <c r="D11" s="14"/>
      <c r="E11" s="14">
        <v>105541</v>
      </c>
      <c r="F11" t="s">
        <v>28</v>
      </c>
    </row>
    <row r="12" spans="1:11" x14ac:dyDescent="0.25">
      <c r="B12" t="s">
        <v>32</v>
      </c>
      <c r="C12" s="13">
        <v>310</v>
      </c>
      <c r="D12" s="14">
        <v>2600</v>
      </c>
      <c r="E12" s="14"/>
      <c r="F12" t="s">
        <v>30</v>
      </c>
    </row>
    <row r="13" spans="1:11" x14ac:dyDescent="0.25">
      <c r="B13" t="s">
        <v>57</v>
      </c>
      <c r="C13" s="13">
        <v>311</v>
      </c>
      <c r="D13" s="14">
        <v>72811.3</v>
      </c>
      <c r="E13" s="14"/>
      <c r="F13" t="s">
        <v>30</v>
      </c>
    </row>
    <row r="14" spans="1:11" x14ac:dyDescent="0.25">
      <c r="B14" t="s">
        <v>52</v>
      </c>
      <c r="C14" s="13">
        <v>352.2</v>
      </c>
      <c r="D14" s="14">
        <v>122523.41</v>
      </c>
      <c r="E14" s="14"/>
      <c r="F14" t="s">
        <v>30</v>
      </c>
    </row>
    <row r="15" spans="1:11" x14ac:dyDescent="0.25">
      <c r="B15" t="s">
        <v>31</v>
      </c>
      <c r="C15" s="13">
        <v>108</v>
      </c>
      <c r="D15" s="14"/>
      <c r="E15" s="14">
        <v>103444.91657534246</v>
      </c>
      <c r="F15" t="s">
        <v>30</v>
      </c>
      <c r="H15" s="25"/>
    </row>
    <row r="16" spans="1:11" x14ac:dyDescent="0.25">
      <c r="B16" t="s">
        <v>32</v>
      </c>
      <c r="C16" s="13">
        <v>370</v>
      </c>
      <c r="D16" s="14">
        <v>803</v>
      </c>
      <c r="E16" s="14"/>
      <c r="F16" t="s">
        <v>33</v>
      </c>
    </row>
    <row r="17" spans="2:10" x14ac:dyDescent="0.25">
      <c r="B17" s="15" t="s">
        <v>34</v>
      </c>
      <c r="C17" s="16">
        <v>114</v>
      </c>
      <c r="D17" s="17">
        <v>10248.209999999999</v>
      </c>
      <c r="E17" s="17"/>
      <c r="F17" s="15" t="s">
        <v>34</v>
      </c>
      <c r="H17" s="14"/>
      <c r="I17" s="14"/>
      <c r="J17" s="14"/>
    </row>
    <row r="18" spans="2:10" x14ac:dyDescent="0.25">
      <c r="C18" s="13"/>
      <c r="D18" s="14"/>
      <c r="E18" s="14"/>
      <c r="H18" s="14"/>
      <c r="I18" s="14"/>
      <c r="J18" s="14"/>
    </row>
    <row r="19" spans="2:10" x14ac:dyDescent="0.25">
      <c r="D19" s="18">
        <v>208985.92</v>
      </c>
      <c r="E19" s="18">
        <v>208985.91657534247</v>
      </c>
    </row>
    <row r="21" spans="2:10" x14ac:dyDescent="0.25">
      <c r="H21" s="14"/>
    </row>
    <row r="24" spans="2:10" x14ac:dyDescent="0.25">
      <c r="G24" s="14"/>
    </row>
  </sheetData>
  <pageMargins left="0.7" right="0.7" top="0.75" bottom="0.75" header="0.3" footer="0.3"/>
  <pageSetup orientation="portrait" r:id="rId1"/>
  <headerFooter>
    <oddFooter>&amp;L&amp;9&amp;Z&amp;F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6849-D4CF-4F27-87F6-3876F6AA231B}">
  <dimension ref="A1:K26"/>
  <sheetViews>
    <sheetView tabSelected="1" workbookViewId="0">
      <selection activeCell="F1" sqref="F1"/>
    </sheetView>
  </sheetViews>
  <sheetFormatPr defaultRowHeight="15" x14ac:dyDescent="0.25"/>
  <cols>
    <col min="1" max="1" width="9.42578125" bestFit="1" customWidth="1"/>
    <col min="2" max="2" width="22.140625" bestFit="1" customWidth="1"/>
    <col min="3" max="3" width="13.42578125" customWidth="1"/>
    <col min="4" max="4" width="12.140625" bestFit="1" customWidth="1"/>
    <col min="5" max="5" width="10.42578125" bestFit="1" customWidth="1"/>
    <col min="6" max="6" width="18.7109375" bestFit="1" customWidth="1"/>
    <col min="7" max="7" width="13.42578125" customWidth="1"/>
    <col min="8" max="8" width="10.42578125" bestFit="1" customWidth="1"/>
    <col min="9" max="9" width="8.5703125" bestFit="1" customWidth="1"/>
    <col min="10" max="10" width="17.7109375" bestFit="1" customWidth="1"/>
    <col min="11" max="11" width="12.7109375" bestFit="1" customWidth="1"/>
  </cols>
  <sheetData>
    <row r="1" spans="1:11" ht="15.75" x14ac:dyDescent="0.25">
      <c r="A1" s="6" t="s">
        <v>15</v>
      </c>
      <c r="F1" s="8" t="s">
        <v>16</v>
      </c>
      <c r="G1" s="7">
        <v>43465</v>
      </c>
    </row>
    <row r="2" spans="1:11" x14ac:dyDescent="0.25">
      <c r="A2" t="s">
        <v>17</v>
      </c>
      <c r="F2" s="8" t="s">
        <v>18</v>
      </c>
      <c r="G2" s="7">
        <v>43732</v>
      </c>
    </row>
    <row r="3" spans="1:11" x14ac:dyDescent="0.25">
      <c r="A3" t="s">
        <v>19</v>
      </c>
      <c r="B3" t="s">
        <v>10</v>
      </c>
      <c r="F3" s="8"/>
    </row>
    <row r="7" spans="1:11" x14ac:dyDescent="0.25">
      <c r="C7" s="13"/>
      <c r="D7" s="14"/>
      <c r="E7" s="14"/>
      <c r="F7" s="14"/>
      <c r="G7" s="14"/>
      <c r="H7" s="14"/>
      <c r="I7" s="14"/>
      <c r="J7" s="14"/>
      <c r="K7" s="14"/>
    </row>
    <row r="8" spans="1:11" x14ac:dyDescent="0.25">
      <c r="C8" s="13"/>
      <c r="D8" s="14"/>
      <c r="E8" s="14"/>
      <c r="F8" s="14"/>
      <c r="G8" s="14"/>
      <c r="H8" s="14"/>
      <c r="I8" s="14"/>
      <c r="J8" s="14"/>
      <c r="K8" s="14"/>
    </row>
    <row r="9" spans="1:11" s="3" customFormat="1" x14ac:dyDescent="0.25">
      <c r="B9" s="33" t="s">
        <v>21</v>
      </c>
      <c r="C9" s="34"/>
      <c r="D9" s="35"/>
      <c r="E9" s="35"/>
      <c r="F9" s="35"/>
    </row>
    <row r="10" spans="1:11" s="9" customFormat="1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</row>
    <row r="11" spans="1:11" x14ac:dyDescent="0.25">
      <c r="B11" t="s">
        <v>27</v>
      </c>
      <c r="C11" s="13">
        <v>106</v>
      </c>
      <c r="D11" s="14"/>
      <c r="E11" s="14">
        <v>3766.29</v>
      </c>
      <c r="F11" t="s">
        <v>28</v>
      </c>
    </row>
    <row r="12" spans="1:11" x14ac:dyDescent="0.25">
      <c r="B12" t="s">
        <v>52</v>
      </c>
      <c r="C12" s="13">
        <v>352.2</v>
      </c>
      <c r="D12" s="14">
        <v>60000</v>
      </c>
      <c r="E12" s="14"/>
      <c r="F12" t="s">
        <v>30</v>
      </c>
    </row>
    <row r="13" spans="1:11" x14ac:dyDescent="0.25">
      <c r="B13" t="s">
        <v>51</v>
      </c>
      <c r="C13" s="13">
        <v>363</v>
      </c>
      <c r="D13" s="14">
        <v>10000</v>
      </c>
      <c r="E13" s="14"/>
      <c r="F13" t="s">
        <v>30</v>
      </c>
    </row>
    <row r="14" spans="1:11" x14ac:dyDescent="0.25">
      <c r="B14" t="s">
        <v>58</v>
      </c>
      <c r="C14" s="13">
        <v>391.1</v>
      </c>
      <c r="D14" s="14">
        <v>1853</v>
      </c>
      <c r="E14" s="14"/>
      <c r="F14" t="s">
        <v>30</v>
      </c>
    </row>
    <row r="15" spans="1:11" x14ac:dyDescent="0.25">
      <c r="B15" t="s">
        <v>31</v>
      </c>
      <c r="C15" s="13">
        <v>108</v>
      </c>
      <c r="D15" s="14"/>
      <c r="E15" s="14">
        <v>71853</v>
      </c>
      <c r="F15" t="s">
        <v>30</v>
      </c>
      <c r="H15" s="25"/>
      <c r="K15" s="14"/>
    </row>
    <row r="16" spans="1:11" x14ac:dyDescent="0.25">
      <c r="B16" t="s">
        <v>32</v>
      </c>
      <c r="C16" s="13">
        <v>370</v>
      </c>
      <c r="D16" s="14">
        <v>1077.25</v>
      </c>
      <c r="E16" s="14"/>
      <c r="F16" t="s">
        <v>33</v>
      </c>
    </row>
    <row r="17" spans="2:10" x14ac:dyDescent="0.25">
      <c r="B17" s="15" t="s">
        <v>34</v>
      </c>
      <c r="C17" s="16">
        <v>114</v>
      </c>
      <c r="D17" s="17">
        <v>2689.04</v>
      </c>
      <c r="E17" s="17"/>
      <c r="F17" s="15" t="s">
        <v>34</v>
      </c>
    </row>
    <row r="18" spans="2:10" x14ac:dyDescent="0.25">
      <c r="C18" s="13"/>
      <c r="D18" s="14"/>
      <c r="E18" s="14"/>
    </row>
    <row r="19" spans="2:10" x14ac:dyDescent="0.25">
      <c r="D19" s="18">
        <f>SUM(D11:D17)</f>
        <v>75619.289999999994</v>
      </c>
      <c r="E19" s="18">
        <f>SUM(E11:E17)</f>
        <v>75619.289999999994</v>
      </c>
    </row>
    <row r="22" spans="2:10" x14ac:dyDescent="0.25">
      <c r="J22" s="42"/>
    </row>
    <row r="24" spans="2:10" x14ac:dyDescent="0.25">
      <c r="E24" s="14"/>
      <c r="J24" s="42"/>
    </row>
    <row r="25" spans="2:10" x14ac:dyDescent="0.25">
      <c r="F25" s="14"/>
    </row>
    <row r="26" spans="2:10" x14ac:dyDescent="0.25">
      <c r="J26" s="42"/>
    </row>
  </sheetData>
  <pageMargins left="0.7" right="0.7" top="0.75" bottom="0.75" header="0.3" footer="0.3"/>
  <pageSetup orientation="portrait" r:id="rId1"/>
  <headerFooter>
    <oddFooter>&amp;L&amp;9&amp;Z&amp;F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D1DE-9703-4C95-83F9-AE82A4C06F71}">
  <dimension ref="A1:H27"/>
  <sheetViews>
    <sheetView zoomScale="80" zoomScaleNormal="80" workbookViewId="0">
      <selection activeCell="F1" sqref="F1"/>
    </sheetView>
  </sheetViews>
  <sheetFormatPr defaultRowHeight="15" x14ac:dyDescent="0.25"/>
  <cols>
    <col min="1" max="1" width="9.42578125" bestFit="1" customWidth="1"/>
    <col min="2" max="2" width="53.28515625" bestFit="1" customWidth="1"/>
    <col min="3" max="3" width="10.5703125" customWidth="1"/>
    <col min="4" max="4" width="12.140625" bestFit="1" customWidth="1"/>
    <col min="5" max="5" width="10.7109375" bestFit="1" customWidth="1"/>
    <col min="6" max="6" width="18.7109375" bestFit="1" customWidth="1"/>
    <col min="7" max="7" width="13.42578125" customWidth="1"/>
    <col min="8" max="8" width="10.7109375" bestFit="1" customWidth="1"/>
  </cols>
  <sheetData>
    <row r="1" spans="1:8" ht="15.75" x14ac:dyDescent="0.25">
      <c r="A1" s="6" t="s">
        <v>15</v>
      </c>
      <c r="F1" s="8" t="s">
        <v>16</v>
      </c>
      <c r="G1" s="7">
        <v>43465</v>
      </c>
    </row>
    <row r="2" spans="1:8" x14ac:dyDescent="0.25">
      <c r="A2" t="s">
        <v>17</v>
      </c>
      <c r="F2" s="8" t="s">
        <v>18</v>
      </c>
      <c r="G2" s="7">
        <v>43733</v>
      </c>
    </row>
    <row r="3" spans="1:8" x14ac:dyDescent="0.25">
      <c r="A3" t="s">
        <v>19</v>
      </c>
      <c r="B3" t="s">
        <v>11</v>
      </c>
      <c r="F3" s="8"/>
      <c r="G3" s="14"/>
    </row>
    <row r="9" spans="1:8" s="3" customFormat="1" x14ac:dyDescent="0.25">
      <c r="B9" s="33" t="s">
        <v>21</v>
      </c>
      <c r="C9" s="34"/>
      <c r="D9" s="35"/>
      <c r="E9" s="35"/>
      <c r="F9" s="35"/>
    </row>
    <row r="10" spans="1:8" s="9" customFormat="1" x14ac:dyDescent="0.25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</row>
    <row r="11" spans="1:8" x14ac:dyDescent="0.25">
      <c r="B11" t="s">
        <v>27</v>
      </c>
      <c r="C11" s="13">
        <v>106</v>
      </c>
      <c r="D11" s="14"/>
      <c r="E11" s="14">
        <v>230776.06</v>
      </c>
      <c r="F11" t="s">
        <v>28</v>
      </c>
    </row>
    <row r="12" spans="1:8" x14ac:dyDescent="0.25">
      <c r="B12" t="s">
        <v>59</v>
      </c>
      <c r="C12" s="13">
        <v>303</v>
      </c>
      <c r="D12" s="14">
        <v>3700</v>
      </c>
      <c r="E12" s="14"/>
      <c r="F12" t="s">
        <v>30</v>
      </c>
    </row>
    <row r="13" spans="1:8" x14ac:dyDescent="0.25">
      <c r="B13" t="s">
        <v>32</v>
      </c>
      <c r="C13" s="13">
        <v>310</v>
      </c>
      <c r="D13" s="14">
        <v>20000</v>
      </c>
      <c r="E13" s="14"/>
      <c r="F13" t="s">
        <v>30</v>
      </c>
    </row>
    <row r="14" spans="1:8" x14ac:dyDescent="0.25">
      <c r="B14" t="s">
        <v>57</v>
      </c>
      <c r="C14" s="13">
        <v>311</v>
      </c>
      <c r="D14" s="14">
        <v>1924</v>
      </c>
      <c r="E14" s="14"/>
      <c r="F14" t="s">
        <v>30</v>
      </c>
    </row>
    <row r="15" spans="1:8" x14ac:dyDescent="0.25">
      <c r="B15" t="s">
        <v>52</v>
      </c>
      <c r="C15" s="13">
        <v>352.2</v>
      </c>
      <c r="D15" s="14">
        <v>242051</v>
      </c>
      <c r="E15" s="14"/>
      <c r="F15" t="s">
        <v>30</v>
      </c>
      <c r="H15" s="14"/>
    </row>
    <row r="16" spans="1:8" x14ac:dyDescent="0.25">
      <c r="B16" t="s">
        <v>60</v>
      </c>
      <c r="C16" s="13">
        <v>372</v>
      </c>
      <c r="D16" s="14">
        <v>195921</v>
      </c>
      <c r="E16" s="14"/>
      <c r="F16" t="s">
        <v>30</v>
      </c>
    </row>
    <row r="17" spans="2:8" x14ac:dyDescent="0.25">
      <c r="B17" t="s">
        <v>61</v>
      </c>
      <c r="C17" s="13">
        <v>376</v>
      </c>
      <c r="D17" s="14">
        <v>10075</v>
      </c>
      <c r="E17" s="14"/>
      <c r="F17" t="s">
        <v>30</v>
      </c>
    </row>
    <row r="18" spans="2:8" x14ac:dyDescent="0.25">
      <c r="B18" t="s">
        <v>31</v>
      </c>
      <c r="C18" s="13">
        <v>108</v>
      </c>
      <c r="D18" s="14"/>
      <c r="E18" s="14">
        <v>281470.94520547945</v>
      </c>
      <c r="F18" t="s">
        <v>30</v>
      </c>
    </row>
    <row r="19" spans="2:8" x14ac:dyDescent="0.25">
      <c r="B19" t="s">
        <v>32</v>
      </c>
      <c r="C19" s="13">
        <v>370</v>
      </c>
      <c r="D19" s="14">
        <v>1712.86</v>
      </c>
      <c r="E19" s="14"/>
      <c r="F19" t="s">
        <v>33</v>
      </c>
    </row>
    <row r="20" spans="2:8" x14ac:dyDescent="0.25">
      <c r="B20" s="15" t="s">
        <v>34</v>
      </c>
      <c r="C20" s="16">
        <v>114</v>
      </c>
      <c r="D20" s="17">
        <v>36863.15</v>
      </c>
      <c r="E20" s="17"/>
      <c r="F20" s="15" t="s">
        <v>34</v>
      </c>
    </row>
    <row r="22" spans="2:8" x14ac:dyDescent="0.25">
      <c r="D22" s="18">
        <f>SUM(D11:D20)</f>
        <v>512247.01</v>
      </c>
      <c r="E22" s="18">
        <f>SUM(E11:E20)</f>
        <v>512247.00520547945</v>
      </c>
    </row>
    <row r="25" spans="2:8" x14ac:dyDescent="0.25">
      <c r="H25" s="14"/>
    </row>
    <row r="26" spans="2:8" x14ac:dyDescent="0.25">
      <c r="D26" s="25"/>
      <c r="F26" s="14"/>
    </row>
    <row r="27" spans="2:8" x14ac:dyDescent="0.25">
      <c r="D27" s="42"/>
    </row>
  </sheetData>
  <pageMargins left="0.7" right="0.7" top="0.75" bottom="0.75" header="0.3" footer="0.3"/>
  <pageSetup orientation="portrait" r:id="rId1"/>
  <headerFooter>
    <oddFooter>&amp;L&amp;9&amp;Z&amp;F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4EPV5CSZ2ZPH-2104175878-298869</_dlc_DocId>
    <_dlc_DocIdUrl xmlns="219c5758-d311-4f49-8eb7-a0c37216249c">
      <Url>https://cswrgroup.sharepoint.com/_layouts/15/DocIdRedir.aspx?ID=4EPV5CSZ2ZPH-2104175878-298869</Url>
      <Description>4EPV5CSZ2ZPH-2104175878-298869</Description>
    </_dlc_DocIdUrl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5AB56E-B787-475E-889F-F077D2D52920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2.xml><?xml version="1.0" encoding="utf-8"?>
<ds:datastoreItem xmlns:ds="http://schemas.openxmlformats.org/officeDocument/2006/customXml" ds:itemID="{558D1F03-45BA-46A0-B448-F8E1D2C2AC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CD0D66-1800-418B-A46C-54B4204C2A6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0127FEB-777E-4E06-BEE7-771D47FD87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114 Summary</vt:lpstr>
      <vt:lpstr>Airview</vt:lpstr>
      <vt:lpstr>Brocklyn Utilities</vt:lpstr>
      <vt:lpstr>Commonwealth</vt:lpstr>
      <vt:lpstr>Fox Run Utilities</vt:lpstr>
      <vt:lpstr>Golden Acres &amp; Great Oaks</vt:lpstr>
      <vt:lpstr>Kingswood</vt:lpstr>
      <vt:lpstr>Lake Columbia</vt:lpstr>
      <vt:lpstr>LH Treatment</vt:lpstr>
      <vt:lpstr>Persimmon Ridge</vt:lpstr>
      <vt:lpstr>Timberland</vt:lpstr>
      <vt:lpstr>Woodland Acres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Bella Axmacher</dc:creator>
  <cp:keywords/>
  <dc:description/>
  <cp:lastModifiedBy>Thompson, Hannah</cp:lastModifiedBy>
  <cp:revision/>
  <dcterms:created xsi:type="dcterms:W3CDTF">2026-07-20T15:27:43Z</dcterms:created>
  <dcterms:modified xsi:type="dcterms:W3CDTF">2026-07-30T19:36:49Z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d7772204-9321-483f-a29d-71916f9cac91</vt:lpwstr>
  </property>
</Properties>
</file>