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luegrass Water 2025 Rate Case\7th PSC DRs\Ready to file\Public\"/>
    </mc:Choice>
  </mc:AlternateContent>
  <xr:revisionPtr revIDLastSave="0" documentId="8_{6F5C64F1-0958-4F11-A49C-EAC5E753FB60}" xr6:coauthVersionLast="47" xr6:coauthVersionMax="47" xr10:uidLastSave="{00000000-0000-0000-0000-000000000000}"/>
  <bookViews>
    <workbookView xWindow="28680" yWindow="-120" windowWidth="29040" windowHeight="15720" xr2:uid="{59065AEA-DC33-4D17-93E0-8B4C36F2F3D5}"/>
  </bookViews>
  <sheets>
    <sheet name="PSC 7-6" sheetId="1" r:id="rId1"/>
  </sheets>
  <externalReferences>
    <externalReference r:id="rId2"/>
  </externalReference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'PSC 7-6'!$A$1:$J$151</definedName>
    <definedName name="Print_Area_Reset">OFFSET(Full_Print,0,0,Last_Row)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45" i="1" l="1"/>
  <c r="C149" i="1" s="1"/>
  <c r="D145" i="1"/>
  <c r="D149" i="1" s="1"/>
  <c r="E145" i="1"/>
  <c r="E149" i="1" s="1"/>
  <c r="F145" i="1"/>
  <c r="F149" i="1" s="1"/>
  <c r="G145" i="1"/>
  <c r="G149" i="1" s="1"/>
  <c r="H145" i="1"/>
  <c r="H149" i="1" s="1"/>
  <c r="B145" i="1"/>
  <c r="B149" i="1" s="1"/>
  <c r="F142" i="1"/>
  <c r="C138" i="1"/>
  <c r="C142" i="1" s="1"/>
  <c r="D138" i="1"/>
  <c r="D142" i="1" s="1"/>
  <c r="E138" i="1"/>
  <c r="E142" i="1" s="1"/>
  <c r="F138" i="1"/>
  <c r="G138" i="1"/>
  <c r="G142" i="1" s="1"/>
  <c r="H138" i="1"/>
  <c r="H142" i="1" s="1"/>
  <c r="B138" i="1"/>
  <c r="B142" i="1" s="1"/>
  <c r="B7" i="1" l="1"/>
  <c r="B8" i="1" s="1"/>
  <c r="C7" i="1"/>
  <c r="C8" i="1" s="1"/>
  <c r="D7" i="1"/>
  <c r="D8" i="1" s="1"/>
  <c r="E7" i="1"/>
  <c r="F7" i="1"/>
  <c r="F8" i="1" s="1"/>
  <c r="G7" i="1"/>
  <c r="G8" i="1" s="1"/>
  <c r="H7" i="1"/>
  <c r="H8" i="1" s="1"/>
  <c r="E8" i="1"/>
</calcChain>
</file>

<file path=xl/sharedStrings.xml><?xml version="1.0" encoding="utf-8"?>
<sst xmlns="http://schemas.openxmlformats.org/spreadsheetml/2006/main" count="10" uniqueCount="9">
  <si>
    <t>Source: Bloomberg Professional</t>
  </si>
  <si>
    <t>3-Month Average Stock Price</t>
  </si>
  <si>
    <t>Annualized Dividend</t>
  </si>
  <si>
    <t>3-Month Dividend Yield</t>
  </si>
  <si>
    <t>6-Month Average Stock Price</t>
  </si>
  <si>
    <t>6-Month Dividend Yield</t>
  </si>
  <si>
    <t>Bluegrass Water Utility Operating Company, LLC</t>
  </si>
  <si>
    <t>Case No. 2025-00354</t>
  </si>
  <si>
    <t>Exhibit PSC 7-6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</si>
</sst>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b/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4" fontId="2" fillId="0" borderId="0" xfId="0" applyNumberFormat="1" applyFont="1"/>
    <xf numFmtId="2" fontId="2" fillId="0" borderId="0" xfId="0" applyNumberFormat="1" applyFont="1"/>
    <xf numFmtId="2" fontId="3" fillId="0" borderId="0" xfId="0" applyNumberFormat="1" applyFont="1"/>
    <xf numFmtId="0" fontId="2" fillId="0" borderId="0" xfId="0" applyFont="1" applyAlignment="1">
      <alignment horizontal="center"/>
    </xf>
    <xf numFmtId="10" fontId="2" fillId="0" borderId="0" xfId="1" applyNumberFormat="1" applyFont="1"/>
    <xf numFmtId="0" fontId="4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cottmadden.sharepoint.com/sites/100439-1020/Shared%20Documents/General/Direct/Cited%20Materials/Bluegrass%20Water%20Howard%20Electronic%20Exhibit.xlsx" TargetMode="External"/><Relationship Id="rId1" Type="http://schemas.openxmlformats.org/officeDocument/2006/relationships/externalLinkPath" Target="https://scottmadden.sharepoint.com/sites/100439-1020/Shared%20Documents/General/Direct/Cited%20Materials/Bluegrass%20Water%20Howard%20Electronic%20Exhib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1 ROR Summary"/>
      <sheetName val="1.2 ROE Summary"/>
      <sheetName val="2.1 CapStr"/>
      <sheetName val="3.1 Blended Debt Cost"/>
      <sheetName val="4.1 DCF"/>
      <sheetName val="5.1 CAPM"/>
      <sheetName val="5.2 CAPM VL Beta"/>
      <sheetName val="5.3 Market Return"/>
      <sheetName val="5.4 Beta"/>
      <sheetName val="6.1 RPM Summary"/>
      <sheetName val="6.2 ERP Summary"/>
      <sheetName val="6.3 Utility Yields"/>
      <sheetName val="6.4 Proxy Rating"/>
      <sheetName val="6.5 Num. Weight"/>
      <sheetName val="6.6 SP ERP Summary"/>
      <sheetName val="6.7 SP Util DCF RP"/>
      <sheetName val="6.8 SP Util CAPM RP"/>
      <sheetName val="6.9 SP Util CAPM RP VL Beta"/>
      <sheetName val="6.10 BYRP"/>
      <sheetName val="7.1 Small Size"/>
      <sheetName val="Charts 1 and 2"/>
      <sheetName val="Charts 3 and 4 (Group of 7)"/>
      <sheetName val="Chart 5 (Group of 7)"/>
      <sheetName val="Table 5 and 6"/>
      <sheetName val="Mag7_493_UPG Correl"/>
      <sheetName val="% Mag7 S&amp;P 500"/>
      <sheetName val="Chart 6 Size_Annualized Vol."/>
      <sheetName val="Chart 6 WP 1"/>
      <sheetName val="Chart 7 Size_Safety Ranking"/>
      <sheetName val="WP Mkt Return Bloomberg"/>
      <sheetName val="WP Mkt Return Value Line"/>
      <sheetName val="WP Mkt Return S&amp;P"/>
      <sheetName val="WP Mkt Return VL S&amp;I"/>
      <sheetName val="WP SP Util Return Bloomberg"/>
      <sheetName val="WP SP Util Return Value Line"/>
      <sheetName val="WP SP Util Return S&amp;P"/>
      <sheetName val="WP Credit Ratings"/>
      <sheetName val="WP S&amp;P Util Credit Ratings"/>
      <sheetName val="WP BYRP"/>
      <sheetName val="WP Historical Moody's"/>
      <sheetName val="WP MB and Market Cap"/>
      <sheetName val="WP Merger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2">
          <cell r="B2" t="str">
            <v>AWR</v>
          </cell>
          <cell r="C2" t="str">
            <v>AWK</v>
          </cell>
          <cell r="D2" t="str">
            <v>CWT</v>
          </cell>
          <cell r="E2" t="str">
            <v>WTRG</v>
          </cell>
          <cell r="F2" t="str">
            <v>GWRS</v>
          </cell>
          <cell r="G2" t="str">
            <v>HTO</v>
          </cell>
          <cell r="H2" t="str">
            <v>MSEX</v>
          </cell>
        </row>
      </sheetData>
      <sheetData sheetId="4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4553-F8B6-46BD-9A5A-C4616E21FBE3}">
  <dimension ref="A1:J149"/>
  <sheetViews>
    <sheetView tabSelected="1" view="pageBreakPreview" zoomScaleNormal="90" zoomScaleSheetLayoutView="100" workbookViewId="0">
      <pane ySplit="8" topLeftCell="A9" activePane="bottomLeft" state="frozen"/>
      <selection pane="bottomLeft" activeCell="C3" sqref="C3"/>
    </sheetView>
  </sheetViews>
  <sheetFormatPr defaultColWidth="9.140625" defaultRowHeight="12.75" x14ac:dyDescent="0.2"/>
  <cols>
    <col min="1" max="1" width="26.7109375" style="1" bestFit="1" customWidth="1"/>
    <col min="2" max="2" width="13.85546875" style="1" customWidth="1"/>
    <col min="3" max="8" width="11.42578125" style="1" customWidth="1"/>
    <col min="9" max="9" width="6.42578125" style="1" customWidth="1"/>
    <col min="10" max="10" width="10.5703125" style="2" bestFit="1" customWidth="1"/>
    <col min="11" max="16384" width="9.140625" style="1"/>
  </cols>
  <sheetData>
    <row r="1" spans="1:9" x14ac:dyDescent="0.2">
      <c r="A1" s="7" t="s">
        <v>6</v>
      </c>
    </row>
    <row r="2" spans="1:9" x14ac:dyDescent="0.2">
      <c r="A2" s="7" t="s">
        <v>7</v>
      </c>
    </row>
    <row r="3" spans="1:9" x14ac:dyDescent="0.2">
      <c r="A3" s="7" t="s">
        <v>8</v>
      </c>
    </row>
    <row r="4" spans="1:9" x14ac:dyDescent="0.2">
      <c r="A4" s="1" t="s">
        <v>0</v>
      </c>
    </row>
    <row r="7" spans="1:9" x14ac:dyDescent="0.2">
      <c r="B7" s="5" t="str">
        <f>'[1]WP MB and Market Cap'!B2</f>
        <v>AWR</v>
      </c>
      <c r="C7" s="5" t="str">
        <f>'[1]WP MB and Market Cap'!C2</f>
        <v>AWK</v>
      </c>
      <c r="D7" s="5" t="str">
        <f>'[1]WP MB and Market Cap'!D2</f>
        <v>CWT</v>
      </c>
      <c r="E7" s="5" t="str">
        <f>'[1]WP MB and Market Cap'!E2</f>
        <v>WTRG</v>
      </c>
      <c r="F7" s="5" t="str">
        <f>'[1]WP MB and Market Cap'!F2</f>
        <v>GWRS</v>
      </c>
      <c r="G7" s="5" t="str">
        <f>'[1]WP MB and Market Cap'!G2</f>
        <v>HTO</v>
      </c>
      <c r="H7" s="5" t="str">
        <f>'[1]WP MB and Market Cap'!H2</f>
        <v>MSEX</v>
      </c>
      <c r="I7" s="5"/>
    </row>
    <row r="8" spans="1:9" x14ac:dyDescent="0.2">
      <c r="B8" s="1" t="str">
        <f t="shared" ref="B8:H8" si="0">B7&amp;" US Equity"</f>
        <v>AWR US Equity</v>
      </c>
      <c r="C8" s="1" t="str">
        <f t="shared" si="0"/>
        <v>AWK US Equity</v>
      </c>
      <c r="D8" s="1" t="str">
        <f t="shared" si="0"/>
        <v>CWT US Equity</v>
      </c>
      <c r="E8" s="1" t="str">
        <f t="shared" si="0"/>
        <v>WTRG US Equity</v>
      </c>
      <c r="F8" s="1" t="str">
        <f t="shared" si="0"/>
        <v>GWRS US Equity</v>
      </c>
      <c r="G8" s="1" t="str">
        <f t="shared" si="0"/>
        <v>HTO US Equity</v>
      </c>
      <c r="H8" s="1" t="str">
        <f t="shared" si="0"/>
        <v>MSEX US Equity</v>
      </c>
    </row>
    <row r="9" spans="1:9" x14ac:dyDescent="0.2">
      <c r="A9" s="2">
        <v>45961</v>
      </c>
      <c r="B9" s="4">
        <v>71.31</v>
      </c>
      <c r="C9" s="4">
        <v>128.43</v>
      </c>
      <c r="D9" s="4">
        <v>44.38</v>
      </c>
      <c r="E9" s="4">
        <v>39.03</v>
      </c>
      <c r="F9" s="4">
        <v>9.92</v>
      </c>
      <c r="G9" s="4">
        <v>46.25</v>
      </c>
      <c r="H9" s="4">
        <v>57.47</v>
      </c>
    </row>
    <row r="10" spans="1:9" x14ac:dyDescent="0.2">
      <c r="A10" s="2">
        <v>45960</v>
      </c>
      <c r="B10" s="4">
        <v>71.58</v>
      </c>
      <c r="C10" s="4">
        <v>126.7</v>
      </c>
      <c r="D10" s="4">
        <v>45.19</v>
      </c>
      <c r="E10" s="4">
        <v>38.79</v>
      </c>
      <c r="F10" s="4">
        <v>9.81</v>
      </c>
      <c r="G10" s="4">
        <v>46.14</v>
      </c>
      <c r="H10" s="4">
        <v>56.92</v>
      </c>
    </row>
    <row r="11" spans="1:9" x14ac:dyDescent="0.2">
      <c r="A11" s="2">
        <v>45959</v>
      </c>
      <c r="B11" s="4">
        <v>72.650000000000006</v>
      </c>
      <c r="C11" s="4">
        <v>130.06</v>
      </c>
      <c r="D11" s="4">
        <v>47.45</v>
      </c>
      <c r="E11" s="4">
        <v>39.17</v>
      </c>
      <c r="F11" s="4">
        <v>9.94</v>
      </c>
      <c r="G11" s="4">
        <v>46.59</v>
      </c>
      <c r="H11" s="4">
        <v>58.01</v>
      </c>
    </row>
    <row r="12" spans="1:9" x14ac:dyDescent="0.2">
      <c r="A12" s="2">
        <v>45958</v>
      </c>
      <c r="B12" s="4">
        <v>75.41</v>
      </c>
      <c r="C12" s="4">
        <v>134.81</v>
      </c>
      <c r="D12" s="4">
        <v>49.36</v>
      </c>
      <c r="E12" s="4">
        <v>40.549999999999997</v>
      </c>
      <c r="F12" s="4">
        <v>10.42</v>
      </c>
      <c r="G12" s="4">
        <v>49.3</v>
      </c>
      <c r="H12" s="4">
        <v>60.99</v>
      </c>
    </row>
    <row r="13" spans="1:9" x14ac:dyDescent="0.2">
      <c r="A13" s="2">
        <v>45957</v>
      </c>
      <c r="B13" s="4">
        <v>76.099999999999994</v>
      </c>
      <c r="C13" s="4">
        <v>137.99</v>
      </c>
      <c r="D13" s="4">
        <v>49.62</v>
      </c>
      <c r="E13" s="4">
        <v>40.630000000000003</v>
      </c>
      <c r="F13" s="4">
        <v>10.45</v>
      </c>
      <c r="G13" s="4">
        <v>51.06</v>
      </c>
      <c r="H13" s="4">
        <v>61.96</v>
      </c>
    </row>
    <row r="14" spans="1:9" x14ac:dyDescent="0.2">
      <c r="A14" s="2">
        <v>45954</v>
      </c>
      <c r="B14" s="4">
        <v>76.2</v>
      </c>
      <c r="C14" s="4">
        <v>141.59</v>
      </c>
      <c r="D14" s="4">
        <v>49.58</v>
      </c>
      <c r="E14" s="4">
        <v>41.21</v>
      </c>
      <c r="F14" s="4">
        <v>10.54</v>
      </c>
      <c r="G14" s="4">
        <v>50.68</v>
      </c>
      <c r="H14" s="4">
        <v>60.36</v>
      </c>
    </row>
    <row r="15" spans="1:9" x14ac:dyDescent="0.2">
      <c r="A15" s="2">
        <v>45953</v>
      </c>
      <c r="B15" s="4">
        <v>76.55</v>
      </c>
      <c r="C15" s="4">
        <v>142.58000000000001</v>
      </c>
      <c r="D15" s="4">
        <v>49.86</v>
      </c>
      <c r="E15" s="4">
        <v>41.3</v>
      </c>
      <c r="F15" s="4">
        <v>10.55</v>
      </c>
      <c r="G15" s="4">
        <v>50.74</v>
      </c>
      <c r="H15" s="4">
        <v>60.36</v>
      </c>
    </row>
    <row r="16" spans="1:9" x14ac:dyDescent="0.2">
      <c r="A16" s="2">
        <v>45952</v>
      </c>
      <c r="B16" s="4">
        <v>76.239999999999995</v>
      </c>
      <c r="C16" s="4">
        <v>143.72999999999999</v>
      </c>
      <c r="D16" s="4">
        <v>49.75</v>
      </c>
      <c r="E16" s="4">
        <v>41.69</v>
      </c>
      <c r="F16" s="4">
        <v>10.49</v>
      </c>
      <c r="G16" s="4">
        <v>50.32</v>
      </c>
      <c r="H16" s="4">
        <v>60.05</v>
      </c>
    </row>
    <row r="17" spans="1:8" x14ac:dyDescent="0.2">
      <c r="A17" s="2">
        <v>45951</v>
      </c>
      <c r="B17" s="4">
        <v>76.42</v>
      </c>
      <c r="C17" s="4">
        <v>144.16</v>
      </c>
      <c r="D17" s="4">
        <v>49.53</v>
      </c>
      <c r="E17" s="4">
        <v>41.69</v>
      </c>
      <c r="F17" s="4">
        <v>10.49</v>
      </c>
      <c r="G17" s="4">
        <v>50.86</v>
      </c>
      <c r="H17" s="4">
        <v>60.02</v>
      </c>
    </row>
    <row r="18" spans="1:8" x14ac:dyDescent="0.2">
      <c r="A18" s="2">
        <v>45950</v>
      </c>
      <c r="B18" s="4">
        <v>77.05</v>
      </c>
      <c r="C18" s="4">
        <v>145.43</v>
      </c>
      <c r="D18" s="4">
        <v>49.66</v>
      </c>
      <c r="E18" s="4">
        <v>41.93</v>
      </c>
      <c r="F18" s="4">
        <v>10.64</v>
      </c>
      <c r="G18" s="4">
        <v>51.1</v>
      </c>
      <c r="H18" s="4">
        <v>60.024999999999999</v>
      </c>
    </row>
    <row r="19" spans="1:8" x14ac:dyDescent="0.2">
      <c r="A19" s="2">
        <v>45947</v>
      </c>
      <c r="B19" s="4">
        <v>75.47</v>
      </c>
      <c r="C19" s="4">
        <v>143.81</v>
      </c>
      <c r="D19" s="4">
        <v>48.54</v>
      </c>
      <c r="E19" s="4">
        <v>41.25</v>
      </c>
      <c r="F19" s="4">
        <v>10.23</v>
      </c>
      <c r="G19" s="4">
        <v>50.23</v>
      </c>
      <c r="H19" s="4">
        <v>58.29</v>
      </c>
    </row>
    <row r="20" spans="1:8" x14ac:dyDescent="0.2">
      <c r="A20" s="2">
        <v>45946</v>
      </c>
      <c r="B20" s="4">
        <v>75.27</v>
      </c>
      <c r="C20" s="4">
        <v>143.21</v>
      </c>
      <c r="D20" s="4">
        <v>48.39</v>
      </c>
      <c r="E20" s="4">
        <v>41.34</v>
      </c>
      <c r="F20" s="4">
        <v>10.85</v>
      </c>
      <c r="G20" s="4">
        <v>49.97</v>
      </c>
      <c r="H20" s="4">
        <v>58.48</v>
      </c>
    </row>
    <row r="21" spans="1:8" x14ac:dyDescent="0.2">
      <c r="A21" s="2">
        <v>45945</v>
      </c>
      <c r="B21" s="4">
        <v>75.33</v>
      </c>
      <c r="C21" s="4">
        <v>142.53</v>
      </c>
      <c r="D21" s="4">
        <v>48.04</v>
      </c>
      <c r="E21" s="4">
        <v>40.67</v>
      </c>
      <c r="F21" s="4">
        <v>10.83</v>
      </c>
      <c r="G21" s="4">
        <v>48.84</v>
      </c>
      <c r="H21" s="4">
        <v>58.45</v>
      </c>
    </row>
    <row r="22" spans="1:8" x14ac:dyDescent="0.2">
      <c r="A22" s="2">
        <v>45944</v>
      </c>
      <c r="B22" s="4">
        <v>74.12</v>
      </c>
      <c r="C22" s="4">
        <v>141.56</v>
      </c>
      <c r="D22" s="4">
        <v>46.77</v>
      </c>
      <c r="E22" s="4">
        <v>39.950000000000003</v>
      </c>
      <c r="F22" s="4">
        <v>10.99</v>
      </c>
      <c r="G22" s="4">
        <v>47.84</v>
      </c>
      <c r="H22" s="4">
        <v>56.44</v>
      </c>
    </row>
    <row r="23" spans="1:8" x14ac:dyDescent="0.2">
      <c r="A23" s="2">
        <v>45943</v>
      </c>
      <c r="B23" s="4">
        <v>73.14</v>
      </c>
      <c r="C23" s="4">
        <v>139.63</v>
      </c>
      <c r="D23" s="4">
        <v>46.3</v>
      </c>
      <c r="E23" s="4">
        <v>39.78</v>
      </c>
      <c r="F23" s="4">
        <v>10.59</v>
      </c>
      <c r="G23" s="4">
        <v>47.8</v>
      </c>
      <c r="H23" s="4">
        <v>55.64</v>
      </c>
    </row>
    <row r="24" spans="1:8" x14ac:dyDescent="0.2">
      <c r="A24" s="2">
        <v>45940</v>
      </c>
      <c r="B24" s="4">
        <v>74.459999999999994</v>
      </c>
      <c r="C24" s="4">
        <v>142.97999999999999</v>
      </c>
      <c r="D24" s="4">
        <v>47.24</v>
      </c>
      <c r="E24" s="4">
        <v>40.71</v>
      </c>
      <c r="F24" s="4">
        <v>10.37</v>
      </c>
      <c r="G24" s="4">
        <v>48.73</v>
      </c>
      <c r="H24" s="4">
        <v>57.2</v>
      </c>
    </row>
    <row r="25" spans="1:8" x14ac:dyDescent="0.2">
      <c r="A25" s="2">
        <v>45939</v>
      </c>
      <c r="B25" s="4">
        <v>73.23</v>
      </c>
      <c r="C25" s="4">
        <v>141.05000000000001</v>
      </c>
      <c r="D25" s="4">
        <v>46.76</v>
      </c>
      <c r="E25" s="4">
        <v>40.47</v>
      </c>
      <c r="F25" s="4">
        <v>10.61</v>
      </c>
      <c r="G25" s="4">
        <v>48.4</v>
      </c>
      <c r="H25" s="4">
        <v>56.55</v>
      </c>
    </row>
    <row r="26" spans="1:8" x14ac:dyDescent="0.2">
      <c r="A26" s="2">
        <v>45938</v>
      </c>
      <c r="B26" s="4">
        <v>72.31</v>
      </c>
      <c r="C26" s="4">
        <v>141.03</v>
      </c>
      <c r="D26" s="4">
        <v>46.81</v>
      </c>
      <c r="E26" s="4">
        <v>41.04</v>
      </c>
      <c r="F26" s="4">
        <v>10.77</v>
      </c>
      <c r="G26" s="4">
        <v>48.01</v>
      </c>
      <c r="H26" s="4">
        <v>55.19</v>
      </c>
    </row>
    <row r="27" spans="1:8" x14ac:dyDescent="0.2">
      <c r="A27" s="2">
        <v>45937</v>
      </c>
      <c r="B27" s="4">
        <v>71.58</v>
      </c>
      <c r="C27" s="4">
        <v>142.51</v>
      </c>
      <c r="D27" s="4">
        <v>46.35</v>
      </c>
      <c r="E27" s="4">
        <v>40.630000000000003</v>
      </c>
      <c r="F27" s="4">
        <v>10.75</v>
      </c>
      <c r="G27" s="4">
        <v>47.62</v>
      </c>
      <c r="H27" s="4">
        <v>54.85</v>
      </c>
    </row>
    <row r="28" spans="1:8" x14ac:dyDescent="0.2">
      <c r="A28" s="2">
        <v>45936</v>
      </c>
      <c r="B28" s="4">
        <v>70.680000000000007</v>
      </c>
      <c r="C28" s="4">
        <v>138.94</v>
      </c>
      <c r="D28" s="4">
        <v>45.54</v>
      </c>
      <c r="E28" s="4">
        <v>40.07</v>
      </c>
      <c r="F28" s="4">
        <v>10.220000000000001</v>
      </c>
      <c r="G28" s="4">
        <v>47.1</v>
      </c>
      <c r="H28" s="4">
        <v>54.14</v>
      </c>
    </row>
    <row r="29" spans="1:8" x14ac:dyDescent="0.2">
      <c r="A29" s="2">
        <v>45933</v>
      </c>
      <c r="B29" s="4">
        <v>70.75</v>
      </c>
      <c r="C29" s="4">
        <v>137.75</v>
      </c>
      <c r="D29" s="4">
        <v>45.4</v>
      </c>
      <c r="E29" s="4">
        <v>39.380000000000003</v>
      </c>
      <c r="F29" s="4">
        <v>10.039999999999999</v>
      </c>
      <c r="G29" s="4">
        <v>47.13</v>
      </c>
      <c r="H29" s="4">
        <v>53.57</v>
      </c>
    </row>
    <row r="30" spans="1:8" x14ac:dyDescent="0.2">
      <c r="A30" s="2">
        <v>45932</v>
      </c>
      <c r="B30" s="4">
        <v>70.36</v>
      </c>
      <c r="C30" s="4">
        <v>135.59</v>
      </c>
      <c r="D30" s="4">
        <v>44.61</v>
      </c>
      <c r="E30" s="4">
        <v>38.57</v>
      </c>
      <c r="F30" s="4">
        <v>9.99</v>
      </c>
      <c r="G30" s="4">
        <v>46.72</v>
      </c>
      <c r="H30" s="4">
        <v>52.72</v>
      </c>
    </row>
    <row r="31" spans="1:8" x14ac:dyDescent="0.2">
      <c r="A31" s="2">
        <v>45931</v>
      </c>
      <c r="B31" s="4">
        <v>70.95</v>
      </c>
      <c r="C31" s="4">
        <v>136.07</v>
      </c>
      <c r="D31" s="4">
        <v>44.55</v>
      </c>
      <c r="E31" s="4">
        <v>38.82</v>
      </c>
      <c r="F31" s="4">
        <v>9.9700000000000006</v>
      </c>
      <c r="G31" s="4">
        <v>47.29</v>
      </c>
      <c r="H31" s="4">
        <v>52.78</v>
      </c>
    </row>
    <row r="32" spans="1:8" x14ac:dyDescent="0.2">
      <c r="A32" s="2">
        <v>45930</v>
      </c>
      <c r="B32" s="4">
        <v>73.319999999999993</v>
      </c>
      <c r="C32" s="4">
        <v>139.19</v>
      </c>
      <c r="D32" s="4">
        <v>45.89</v>
      </c>
      <c r="E32" s="4">
        <v>39.9</v>
      </c>
      <c r="F32" s="4">
        <v>10.3</v>
      </c>
      <c r="G32" s="4">
        <v>48.7</v>
      </c>
      <c r="H32" s="4">
        <v>54.12</v>
      </c>
    </row>
    <row r="33" spans="1:8" x14ac:dyDescent="0.2">
      <c r="A33" s="2">
        <v>45929</v>
      </c>
      <c r="B33" s="4">
        <v>71.84</v>
      </c>
      <c r="C33" s="4">
        <v>137.04</v>
      </c>
      <c r="D33" s="4">
        <v>45.36</v>
      </c>
      <c r="E33" s="4">
        <v>39.119999999999997</v>
      </c>
      <c r="F33" s="4">
        <v>10.199999999999999</v>
      </c>
      <c r="G33" s="4">
        <v>48</v>
      </c>
      <c r="H33" s="4">
        <v>53.35</v>
      </c>
    </row>
    <row r="34" spans="1:8" x14ac:dyDescent="0.2">
      <c r="A34" s="2">
        <v>45926</v>
      </c>
      <c r="B34" s="4">
        <v>72.41</v>
      </c>
      <c r="C34" s="4">
        <v>136.36000000000001</v>
      </c>
      <c r="D34" s="4">
        <v>45.67</v>
      </c>
      <c r="E34" s="4">
        <v>38.630000000000003</v>
      </c>
      <c r="F34" s="4">
        <v>10.119999999999999</v>
      </c>
      <c r="G34" s="4">
        <v>48.41</v>
      </c>
      <c r="H34" s="4">
        <v>53.5</v>
      </c>
    </row>
    <row r="35" spans="1:8" x14ac:dyDescent="0.2">
      <c r="A35" s="2">
        <v>45925</v>
      </c>
      <c r="B35" s="4">
        <v>71.510000000000005</v>
      </c>
      <c r="C35" s="4">
        <v>135.1</v>
      </c>
      <c r="D35" s="4">
        <v>45.29</v>
      </c>
      <c r="E35" s="4">
        <v>37.79</v>
      </c>
      <c r="F35" s="4">
        <v>9.94</v>
      </c>
      <c r="G35" s="4">
        <v>48</v>
      </c>
      <c r="H35" s="4">
        <v>52.97</v>
      </c>
    </row>
    <row r="36" spans="1:8" x14ac:dyDescent="0.2">
      <c r="A36" s="2">
        <v>45924</v>
      </c>
      <c r="B36" s="4">
        <v>71.83</v>
      </c>
      <c r="C36" s="4">
        <v>136.41</v>
      </c>
      <c r="D36" s="4">
        <v>45.76</v>
      </c>
      <c r="E36" s="4">
        <v>37.799999999999997</v>
      </c>
      <c r="F36" s="4">
        <v>10</v>
      </c>
      <c r="G36" s="4">
        <v>48.45</v>
      </c>
      <c r="H36" s="4">
        <v>53.57</v>
      </c>
    </row>
    <row r="37" spans="1:8" x14ac:dyDescent="0.2">
      <c r="A37" s="2">
        <v>45923</v>
      </c>
      <c r="B37" s="4">
        <v>71.930000000000007</v>
      </c>
      <c r="C37" s="4">
        <v>137.18</v>
      </c>
      <c r="D37" s="4">
        <v>45.7</v>
      </c>
      <c r="E37" s="4">
        <v>37.53</v>
      </c>
      <c r="F37" s="4">
        <v>10.14</v>
      </c>
      <c r="G37" s="4">
        <v>48.78</v>
      </c>
      <c r="H37" s="4">
        <v>54.38</v>
      </c>
    </row>
    <row r="38" spans="1:8" x14ac:dyDescent="0.2">
      <c r="A38" s="2">
        <v>45922</v>
      </c>
      <c r="B38" s="4">
        <v>72.16</v>
      </c>
      <c r="C38" s="4">
        <v>135.05000000000001</v>
      </c>
      <c r="D38" s="4">
        <v>45.4</v>
      </c>
      <c r="E38" s="4">
        <v>37.04</v>
      </c>
      <c r="F38" s="4">
        <v>10.16</v>
      </c>
      <c r="G38" s="4">
        <v>48.51</v>
      </c>
      <c r="H38" s="4">
        <v>53.48</v>
      </c>
    </row>
    <row r="39" spans="1:8" x14ac:dyDescent="0.2">
      <c r="A39" s="2">
        <v>45919</v>
      </c>
      <c r="B39" s="4">
        <v>71.89</v>
      </c>
      <c r="C39" s="4">
        <v>135.06</v>
      </c>
      <c r="D39" s="4">
        <v>45.47</v>
      </c>
      <c r="E39" s="4">
        <v>37.020000000000003</v>
      </c>
      <c r="F39" s="4">
        <v>9.99</v>
      </c>
      <c r="G39" s="4">
        <v>48.71</v>
      </c>
      <c r="H39" s="4">
        <v>52.8</v>
      </c>
    </row>
    <row r="40" spans="1:8" x14ac:dyDescent="0.2">
      <c r="A40" s="2">
        <v>45918</v>
      </c>
      <c r="B40" s="4">
        <v>71.92</v>
      </c>
      <c r="C40" s="4">
        <v>135.38999999999999</v>
      </c>
      <c r="D40" s="4">
        <v>45.61</v>
      </c>
      <c r="E40" s="4">
        <v>37.21</v>
      </c>
      <c r="F40" s="4">
        <v>10.029999999999999</v>
      </c>
      <c r="G40" s="4">
        <v>48.92</v>
      </c>
      <c r="H40" s="4">
        <v>53.1</v>
      </c>
    </row>
    <row r="41" spans="1:8" x14ac:dyDescent="0.2">
      <c r="A41" s="2">
        <v>45917</v>
      </c>
      <c r="B41" s="4">
        <v>71.75</v>
      </c>
      <c r="C41" s="4">
        <v>136.09</v>
      </c>
      <c r="D41" s="4">
        <v>45.22</v>
      </c>
      <c r="E41" s="4">
        <v>37.31</v>
      </c>
      <c r="F41" s="4">
        <v>9.91</v>
      </c>
      <c r="G41" s="4">
        <v>48.52</v>
      </c>
      <c r="H41" s="4">
        <v>52.71</v>
      </c>
    </row>
    <row r="42" spans="1:8" x14ac:dyDescent="0.2">
      <c r="A42" s="2">
        <v>45916</v>
      </c>
      <c r="B42" s="4">
        <v>71.48</v>
      </c>
      <c r="C42" s="4">
        <v>136.25</v>
      </c>
      <c r="D42" s="4">
        <v>45.03</v>
      </c>
      <c r="E42" s="4">
        <v>37.299999999999997</v>
      </c>
      <c r="F42" s="4">
        <v>9.74</v>
      </c>
      <c r="G42" s="4">
        <v>48.31</v>
      </c>
      <c r="H42" s="4">
        <v>51.89</v>
      </c>
    </row>
    <row r="43" spans="1:8" x14ac:dyDescent="0.2">
      <c r="A43" s="2">
        <v>45915</v>
      </c>
      <c r="B43" s="4">
        <v>72.349999999999994</v>
      </c>
      <c r="C43" s="4">
        <v>137.58000000000001</v>
      </c>
      <c r="D43" s="4">
        <v>45.19</v>
      </c>
      <c r="E43" s="4">
        <v>37.799999999999997</v>
      </c>
      <c r="F43" s="4">
        <v>9.9499999999999993</v>
      </c>
      <c r="G43" s="4">
        <v>48.79</v>
      </c>
      <c r="H43" s="4">
        <v>52.795000000000002</v>
      </c>
    </row>
    <row r="44" spans="1:8" x14ac:dyDescent="0.2">
      <c r="A44" s="2">
        <v>45912</v>
      </c>
      <c r="B44" s="4">
        <v>73.12</v>
      </c>
      <c r="C44" s="4">
        <v>139.28</v>
      </c>
      <c r="D44" s="4">
        <v>46.25</v>
      </c>
      <c r="E44" s="4">
        <v>38.31</v>
      </c>
      <c r="F44" s="4">
        <v>9.86</v>
      </c>
      <c r="G44" s="4">
        <v>49.66</v>
      </c>
      <c r="H44" s="4">
        <v>53.92</v>
      </c>
    </row>
    <row r="45" spans="1:8" x14ac:dyDescent="0.2">
      <c r="A45" s="2">
        <v>45911</v>
      </c>
      <c r="B45" s="4">
        <v>73.48</v>
      </c>
      <c r="C45" s="4">
        <v>139.63</v>
      </c>
      <c r="D45" s="4">
        <v>46.37</v>
      </c>
      <c r="E45" s="4">
        <v>38.24</v>
      </c>
      <c r="F45" s="4">
        <v>9.91</v>
      </c>
      <c r="G45" s="4">
        <v>49.79</v>
      </c>
      <c r="H45" s="4">
        <v>53.89</v>
      </c>
    </row>
    <row r="46" spans="1:8" x14ac:dyDescent="0.2">
      <c r="A46" s="2">
        <v>45910</v>
      </c>
      <c r="B46" s="4">
        <v>73.14</v>
      </c>
      <c r="C46" s="4">
        <v>138.5</v>
      </c>
      <c r="D46" s="4">
        <v>45.68</v>
      </c>
      <c r="E46" s="4">
        <v>37.97</v>
      </c>
      <c r="F46" s="4">
        <v>9.69</v>
      </c>
      <c r="G46" s="4">
        <v>49.52</v>
      </c>
      <c r="H46" s="4">
        <v>52.97</v>
      </c>
    </row>
    <row r="47" spans="1:8" x14ac:dyDescent="0.2">
      <c r="A47" s="2">
        <v>45909</v>
      </c>
      <c r="B47" s="4">
        <v>73.599999999999994</v>
      </c>
      <c r="C47" s="4">
        <v>140.09</v>
      </c>
      <c r="D47" s="4">
        <v>46.29</v>
      </c>
      <c r="E47" s="4">
        <v>38.28</v>
      </c>
      <c r="F47" s="4">
        <v>9.82</v>
      </c>
      <c r="G47" s="4">
        <v>49.72</v>
      </c>
      <c r="H47" s="4">
        <v>53.09</v>
      </c>
    </row>
    <row r="48" spans="1:8" x14ac:dyDescent="0.2">
      <c r="A48" s="2">
        <v>45908</v>
      </c>
      <c r="B48" s="4">
        <v>73.47</v>
      </c>
      <c r="C48" s="4">
        <v>140.02000000000001</v>
      </c>
      <c r="D48" s="4">
        <v>46.33</v>
      </c>
      <c r="E48" s="4">
        <v>38.369999999999997</v>
      </c>
      <c r="F48" s="4">
        <v>9.7100000000000009</v>
      </c>
      <c r="G48" s="4">
        <v>49.79</v>
      </c>
      <c r="H48" s="4">
        <v>53.1</v>
      </c>
    </row>
    <row r="49" spans="1:8" x14ac:dyDescent="0.2">
      <c r="A49" s="2">
        <v>45905</v>
      </c>
      <c r="B49" s="4">
        <v>74.66</v>
      </c>
      <c r="C49" s="4">
        <v>143.6</v>
      </c>
      <c r="D49" s="4">
        <v>47.09</v>
      </c>
      <c r="E49" s="4">
        <v>39.35</v>
      </c>
      <c r="F49" s="4">
        <v>9.7850000000000001</v>
      </c>
      <c r="G49" s="4">
        <v>50.47</v>
      </c>
      <c r="H49" s="4">
        <v>54.17</v>
      </c>
    </row>
    <row r="50" spans="1:8" x14ac:dyDescent="0.2">
      <c r="A50" s="2">
        <v>45904</v>
      </c>
      <c r="B50" s="4">
        <v>74.209999999999994</v>
      </c>
      <c r="C50" s="4">
        <v>141.57</v>
      </c>
      <c r="D50" s="4">
        <v>46.69</v>
      </c>
      <c r="E50" s="4">
        <v>39</v>
      </c>
      <c r="F50" s="4">
        <v>9.7100000000000009</v>
      </c>
      <c r="G50" s="4">
        <v>49.94</v>
      </c>
      <c r="H50" s="4">
        <v>53.25</v>
      </c>
    </row>
    <row r="51" spans="1:8" x14ac:dyDescent="0.2">
      <c r="A51" s="2">
        <v>45903</v>
      </c>
      <c r="B51" s="4">
        <v>73.52</v>
      </c>
      <c r="C51" s="4">
        <v>140.69999999999999</v>
      </c>
      <c r="D51" s="4">
        <v>46.46</v>
      </c>
      <c r="E51" s="4">
        <v>38.64</v>
      </c>
      <c r="F51" s="4">
        <v>9.51</v>
      </c>
      <c r="G51" s="4">
        <v>49.61</v>
      </c>
      <c r="H51" s="4">
        <v>53.05</v>
      </c>
    </row>
    <row r="52" spans="1:8" x14ac:dyDescent="0.2">
      <c r="A52" s="2">
        <v>45902</v>
      </c>
      <c r="B52" s="4">
        <v>73.489999999999995</v>
      </c>
      <c r="C52" s="4">
        <v>141.41</v>
      </c>
      <c r="D52" s="4">
        <v>46.04</v>
      </c>
      <c r="E52" s="4">
        <v>38.83</v>
      </c>
      <c r="F52" s="4">
        <v>9.36</v>
      </c>
      <c r="G52" s="4">
        <v>48.9</v>
      </c>
      <c r="H52" s="4">
        <v>52.395000000000003</v>
      </c>
    </row>
    <row r="53" spans="1:8" x14ac:dyDescent="0.2">
      <c r="A53" s="2">
        <v>45898</v>
      </c>
      <c r="B53" s="4">
        <v>74.53</v>
      </c>
      <c r="C53" s="4">
        <v>143.51</v>
      </c>
      <c r="D53" s="4">
        <v>46.93</v>
      </c>
      <c r="E53" s="4">
        <v>39.51</v>
      </c>
      <c r="F53" s="4">
        <v>9.66</v>
      </c>
      <c r="G53" s="4">
        <v>50.37</v>
      </c>
      <c r="H53" s="4">
        <v>53.54</v>
      </c>
    </row>
    <row r="54" spans="1:8" x14ac:dyDescent="0.2">
      <c r="A54" s="2">
        <v>45897</v>
      </c>
      <c r="B54" s="4">
        <v>74.349999999999994</v>
      </c>
      <c r="C54" s="4">
        <v>142.93</v>
      </c>
      <c r="D54" s="4">
        <v>46.87</v>
      </c>
      <c r="E54" s="4">
        <v>39.659999999999997</v>
      </c>
      <c r="F54" s="4">
        <v>9.7100000000000009</v>
      </c>
      <c r="G54" s="4">
        <v>49.91</v>
      </c>
      <c r="H54" s="4">
        <v>53.82</v>
      </c>
    </row>
    <row r="55" spans="1:8" x14ac:dyDescent="0.2">
      <c r="A55" s="2">
        <v>45896</v>
      </c>
      <c r="B55" s="4">
        <v>75.11</v>
      </c>
      <c r="C55" s="4">
        <v>144.75</v>
      </c>
      <c r="D55" s="4">
        <v>47.15</v>
      </c>
      <c r="E55" s="4">
        <v>39.83</v>
      </c>
      <c r="F55" s="4">
        <v>9.66</v>
      </c>
      <c r="G55" s="4">
        <v>50.92</v>
      </c>
      <c r="H55" s="4">
        <v>53.98</v>
      </c>
    </row>
    <row r="56" spans="1:8" x14ac:dyDescent="0.2">
      <c r="A56" s="2">
        <v>45895</v>
      </c>
      <c r="B56" s="4">
        <v>74.400000000000006</v>
      </c>
      <c r="C56" s="4">
        <v>143.94999999999999</v>
      </c>
      <c r="D56" s="4">
        <v>46.76</v>
      </c>
      <c r="E56" s="4">
        <v>39.03</v>
      </c>
      <c r="F56" s="4">
        <v>9.6999999999999993</v>
      </c>
      <c r="G56" s="4">
        <v>49.87</v>
      </c>
      <c r="H56" s="4">
        <v>53.22</v>
      </c>
    </row>
    <row r="57" spans="1:8" x14ac:dyDescent="0.2">
      <c r="A57" s="2">
        <v>45894</v>
      </c>
      <c r="B57" s="4">
        <v>74.739999999999995</v>
      </c>
      <c r="C57" s="4">
        <v>144.4</v>
      </c>
      <c r="D57" s="4">
        <v>46.76</v>
      </c>
      <c r="E57" s="4">
        <v>39.090000000000003</v>
      </c>
      <c r="F57" s="4">
        <v>9.6999999999999993</v>
      </c>
      <c r="G57" s="4">
        <v>50.09</v>
      </c>
      <c r="H57" s="4">
        <v>53.52</v>
      </c>
    </row>
    <row r="58" spans="1:8" x14ac:dyDescent="0.2">
      <c r="A58" s="2">
        <v>45891</v>
      </c>
      <c r="B58" s="4">
        <v>75.66</v>
      </c>
      <c r="C58" s="4">
        <v>146.19999999999999</v>
      </c>
      <c r="D58" s="4">
        <v>47.59</v>
      </c>
      <c r="E58" s="4">
        <v>39.619999999999997</v>
      </c>
      <c r="F58" s="4">
        <v>10.029999999999999</v>
      </c>
      <c r="G58" s="4">
        <v>50.98</v>
      </c>
      <c r="H58" s="4">
        <v>54.56</v>
      </c>
    </row>
    <row r="59" spans="1:8" x14ac:dyDescent="0.2">
      <c r="A59" s="2">
        <v>45890</v>
      </c>
      <c r="B59" s="4">
        <v>74.58</v>
      </c>
      <c r="C59" s="4">
        <v>145.87</v>
      </c>
      <c r="D59" s="4">
        <v>46.77</v>
      </c>
      <c r="E59" s="4">
        <v>39.22</v>
      </c>
      <c r="F59" s="4">
        <v>9.73</v>
      </c>
      <c r="G59" s="4">
        <v>50.06</v>
      </c>
      <c r="H59" s="4">
        <v>52.81</v>
      </c>
    </row>
    <row r="60" spans="1:8" x14ac:dyDescent="0.2">
      <c r="A60" s="2">
        <v>45889</v>
      </c>
      <c r="B60" s="4">
        <v>75.260000000000005</v>
      </c>
      <c r="C60" s="4">
        <v>145.62</v>
      </c>
      <c r="D60" s="4">
        <v>46.69</v>
      </c>
      <c r="E60" s="4">
        <v>39.270000000000003</v>
      </c>
      <c r="F60" s="4">
        <v>9.6999999999999993</v>
      </c>
      <c r="G60" s="4">
        <v>50.13</v>
      </c>
      <c r="H60" s="4">
        <v>53.11</v>
      </c>
    </row>
    <row r="61" spans="1:8" x14ac:dyDescent="0.2">
      <c r="A61" s="2">
        <v>45888</v>
      </c>
      <c r="B61" s="4">
        <v>75.06</v>
      </c>
      <c r="C61" s="4">
        <v>145.21</v>
      </c>
      <c r="D61" s="4">
        <v>47.1</v>
      </c>
      <c r="E61" s="4">
        <v>39.200000000000003</v>
      </c>
      <c r="F61" s="4">
        <v>9.77</v>
      </c>
      <c r="G61" s="4">
        <v>50.43</v>
      </c>
      <c r="H61" s="4">
        <v>53.22</v>
      </c>
    </row>
    <row r="62" spans="1:8" x14ac:dyDescent="0.2">
      <c r="A62" s="2">
        <v>45887</v>
      </c>
      <c r="B62" s="4">
        <v>73.959999999999994</v>
      </c>
      <c r="C62" s="4">
        <v>142.66</v>
      </c>
      <c r="D62" s="4">
        <v>46.05</v>
      </c>
      <c r="E62" s="4">
        <v>38.659999999999997</v>
      </c>
      <c r="F62" s="4">
        <v>9.8699999999999992</v>
      </c>
      <c r="G62" s="4">
        <v>49.73</v>
      </c>
      <c r="H62" s="4">
        <v>52.23</v>
      </c>
    </row>
    <row r="63" spans="1:8" x14ac:dyDescent="0.2">
      <c r="A63" s="2">
        <v>45884</v>
      </c>
      <c r="B63" s="4">
        <v>74.94</v>
      </c>
      <c r="C63" s="4">
        <v>143.91999999999999</v>
      </c>
      <c r="D63" s="4">
        <v>46.51</v>
      </c>
      <c r="E63" s="4">
        <v>39.18</v>
      </c>
      <c r="F63" s="4">
        <v>9.86</v>
      </c>
      <c r="G63" s="4">
        <v>50.02</v>
      </c>
      <c r="H63" s="4">
        <v>52.98</v>
      </c>
    </row>
    <row r="64" spans="1:8" x14ac:dyDescent="0.2">
      <c r="A64" s="2">
        <v>45883</v>
      </c>
      <c r="B64" s="4">
        <v>75.400000000000006</v>
      </c>
      <c r="C64" s="4">
        <v>143.41</v>
      </c>
      <c r="D64" s="4">
        <v>46.37</v>
      </c>
      <c r="E64" s="4">
        <v>39.07</v>
      </c>
      <c r="F64" s="4">
        <v>9.94</v>
      </c>
      <c r="G64" s="4">
        <v>49.8</v>
      </c>
      <c r="H64" s="4">
        <v>53.03</v>
      </c>
    </row>
    <row r="65" spans="1:8" x14ac:dyDescent="0.2">
      <c r="A65" s="2">
        <v>45882</v>
      </c>
      <c r="B65" s="4">
        <v>76.209999999999994</v>
      </c>
      <c r="C65" s="4">
        <v>143.72999999999999</v>
      </c>
      <c r="D65" s="4">
        <v>46.85</v>
      </c>
      <c r="E65" s="4">
        <v>39.17</v>
      </c>
      <c r="F65" s="4">
        <v>10.28</v>
      </c>
      <c r="G65" s="4">
        <v>50.34</v>
      </c>
      <c r="H65" s="4">
        <v>54.03</v>
      </c>
    </row>
    <row r="66" spans="1:8" x14ac:dyDescent="0.2">
      <c r="A66" s="2">
        <v>45881</v>
      </c>
      <c r="B66" s="4">
        <v>76.209999999999994</v>
      </c>
      <c r="C66" s="4">
        <v>142.09</v>
      </c>
      <c r="D66" s="4">
        <v>46.74</v>
      </c>
      <c r="E66" s="4">
        <v>38.78</v>
      </c>
      <c r="F66" s="4">
        <v>10.09</v>
      </c>
      <c r="G66" s="4">
        <v>50.02</v>
      </c>
      <c r="H66" s="4">
        <v>53.92</v>
      </c>
    </row>
    <row r="67" spans="1:8" x14ac:dyDescent="0.2">
      <c r="A67" s="2">
        <v>45880</v>
      </c>
      <c r="B67" s="4">
        <v>76.209999999999994</v>
      </c>
      <c r="C67" s="4">
        <v>145.55000000000001</v>
      </c>
      <c r="D67" s="4">
        <v>46.7</v>
      </c>
      <c r="E67" s="4">
        <v>39.020000000000003</v>
      </c>
      <c r="F67" s="4">
        <v>9.86</v>
      </c>
      <c r="G67" s="4">
        <v>49.9</v>
      </c>
      <c r="H67" s="4">
        <v>53.4</v>
      </c>
    </row>
    <row r="68" spans="1:8" x14ac:dyDescent="0.2">
      <c r="A68" s="2">
        <v>45877</v>
      </c>
      <c r="B68" s="4">
        <v>75.650000000000006</v>
      </c>
      <c r="C68" s="4">
        <v>145.36000000000001</v>
      </c>
      <c r="D68" s="4">
        <v>46.78</v>
      </c>
      <c r="E68" s="4">
        <v>38.78</v>
      </c>
      <c r="F68" s="4">
        <v>9.83</v>
      </c>
      <c r="G68" s="4">
        <v>50.25</v>
      </c>
      <c r="H68" s="4">
        <v>53.04</v>
      </c>
    </row>
    <row r="69" spans="1:8" x14ac:dyDescent="0.2">
      <c r="A69" s="2">
        <v>45876</v>
      </c>
      <c r="B69" s="4">
        <v>76.05</v>
      </c>
      <c r="C69" s="4">
        <v>144.41999999999999</v>
      </c>
      <c r="D69" s="4">
        <v>46.88</v>
      </c>
      <c r="E69" s="4">
        <v>38.43</v>
      </c>
      <c r="F69" s="4">
        <v>9.69</v>
      </c>
      <c r="G69" s="4">
        <v>50.22</v>
      </c>
      <c r="H69" s="4">
        <v>53.27</v>
      </c>
    </row>
    <row r="70" spans="1:8" x14ac:dyDescent="0.2">
      <c r="A70" s="2">
        <v>45875</v>
      </c>
      <c r="B70" s="4">
        <v>74.37</v>
      </c>
      <c r="C70" s="4">
        <v>141.91</v>
      </c>
      <c r="D70" s="4">
        <v>46.25</v>
      </c>
      <c r="E70" s="4">
        <v>37.909999999999997</v>
      </c>
      <c r="F70" s="4">
        <v>9.68</v>
      </c>
      <c r="G70" s="4">
        <v>49.57</v>
      </c>
      <c r="H70" s="4">
        <v>51.72</v>
      </c>
    </row>
    <row r="71" spans="1:8" x14ac:dyDescent="0.2">
      <c r="A71" s="2">
        <v>45874</v>
      </c>
      <c r="B71" s="4">
        <v>74.62</v>
      </c>
      <c r="C71" s="4">
        <v>141.5</v>
      </c>
      <c r="D71" s="4">
        <v>46.38</v>
      </c>
      <c r="E71" s="4">
        <v>37.909999999999997</v>
      </c>
      <c r="F71" s="4">
        <v>9.6</v>
      </c>
      <c r="G71" s="4">
        <v>49.53</v>
      </c>
      <c r="H71" s="4">
        <v>51.93</v>
      </c>
    </row>
    <row r="72" spans="1:8" x14ac:dyDescent="0.2">
      <c r="A72" s="2">
        <v>45873</v>
      </c>
      <c r="B72" s="4">
        <v>75.48</v>
      </c>
      <c r="C72" s="4">
        <v>147</v>
      </c>
      <c r="D72" s="4">
        <v>46.96</v>
      </c>
      <c r="E72" s="4">
        <v>38.33</v>
      </c>
      <c r="F72" s="4">
        <v>9.83</v>
      </c>
      <c r="G72" s="4">
        <v>49.77</v>
      </c>
      <c r="H72" s="4">
        <v>53.18</v>
      </c>
    </row>
    <row r="73" spans="1:8" x14ac:dyDescent="0.2">
      <c r="A73" s="2">
        <v>45870</v>
      </c>
      <c r="B73" s="4">
        <v>74.739999999999995</v>
      </c>
      <c r="C73" s="4">
        <v>145.72</v>
      </c>
      <c r="D73" s="4">
        <v>46.5</v>
      </c>
      <c r="E73" s="4">
        <v>38.18</v>
      </c>
      <c r="F73" s="4">
        <v>9.6199999999999992</v>
      </c>
      <c r="G73" s="4">
        <v>49.49</v>
      </c>
      <c r="H73" s="4">
        <v>52.39</v>
      </c>
    </row>
    <row r="74" spans="1:8" x14ac:dyDescent="0.2">
      <c r="A74" s="2">
        <v>45869</v>
      </c>
      <c r="B74" s="4">
        <v>73.59</v>
      </c>
      <c r="C74" s="4">
        <v>140.24</v>
      </c>
      <c r="D74" s="4">
        <v>45.47</v>
      </c>
      <c r="E74" s="4">
        <v>36.799999999999997</v>
      </c>
      <c r="F74" s="4">
        <v>9.5500000000000007</v>
      </c>
      <c r="G74" s="4">
        <v>48.29</v>
      </c>
      <c r="H74" s="4">
        <v>51.6</v>
      </c>
    </row>
    <row r="75" spans="1:8" x14ac:dyDescent="0.2">
      <c r="A75" s="2">
        <v>45868</v>
      </c>
      <c r="B75" s="4">
        <v>73.510000000000005</v>
      </c>
      <c r="C75" s="4">
        <v>139.65</v>
      </c>
      <c r="D75" s="4">
        <v>44.89</v>
      </c>
      <c r="E75" s="4">
        <v>36.92</v>
      </c>
      <c r="F75" s="4">
        <v>9.69</v>
      </c>
      <c r="G75" s="4">
        <v>48.72</v>
      </c>
      <c r="H75" s="4">
        <v>51.96</v>
      </c>
    </row>
    <row r="76" spans="1:8" x14ac:dyDescent="0.2">
      <c r="A76" s="2">
        <v>45867</v>
      </c>
      <c r="B76" s="4">
        <v>73.260000000000005</v>
      </c>
      <c r="C76" s="4">
        <v>140.94999999999999</v>
      </c>
      <c r="D76" s="4">
        <v>45</v>
      </c>
      <c r="E76" s="4">
        <v>37.200000000000003</v>
      </c>
      <c r="F76" s="4">
        <v>9.81</v>
      </c>
      <c r="G76" s="4">
        <v>48.5</v>
      </c>
      <c r="H76" s="4">
        <v>52.25</v>
      </c>
    </row>
    <row r="77" spans="1:8" x14ac:dyDescent="0.2">
      <c r="A77" s="2">
        <v>45866</v>
      </c>
      <c r="B77" s="4">
        <v>72.180000000000007</v>
      </c>
      <c r="C77" s="4">
        <v>138.71</v>
      </c>
      <c r="D77" s="4">
        <v>44.32</v>
      </c>
      <c r="E77" s="4">
        <v>36.729999999999997</v>
      </c>
      <c r="F77" s="4">
        <v>10.11</v>
      </c>
      <c r="G77" s="4">
        <v>47.78</v>
      </c>
      <c r="H77" s="4">
        <v>51.52</v>
      </c>
    </row>
    <row r="78" spans="1:8" x14ac:dyDescent="0.2">
      <c r="A78" s="2">
        <v>45863</v>
      </c>
      <c r="B78" s="4">
        <v>72.92</v>
      </c>
      <c r="C78" s="4">
        <v>140.32</v>
      </c>
      <c r="D78" s="4">
        <v>44.87</v>
      </c>
      <c r="E78" s="4">
        <v>37.1</v>
      </c>
      <c r="F78" s="4">
        <v>10.17</v>
      </c>
      <c r="G78" s="4">
        <v>48.61</v>
      </c>
      <c r="H78" s="4">
        <v>52.1</v>
      </c>
    </row>
    <row r="79" spans="1:8" x14ac:dyDescent="0.2">
      <c r="A79" s="2">
        <v>45862</v>
      </c>
      <c r="B79" s="4">
        <v>73.72</v>
      </c>
      <c r="C79" s="4">
        <v>140.51</v>
      </c>
      <c r="D79" s="4">
        <v>45.05</v>
      </c>
      <c r="E79" s="4">
        <v>37.17</v>
      </c>
      <c r="F79" s="4">
        <v>10.27</v>
      </c>
      <c r="G79" s="4">
        <v>49.31</v>
      </c>
      <c r="H79" s="4">
        <v>52.55</v>
      </c>
    </row>
    <row r="80" spans="1:8" x14ac:dyDescent="0.2">
      <c r="A80" s="2">
        <v>45861</v>
      </c>
      <c r="B80" s="4">
        <v>74.56</v>
      </c>
      <c r="C80" s="4">
        <v>141.88</v>
      </c>
      <c r="D80" s="4">
        <v>45.13</v>
      </c>
      <c r="E80" s="4">
        <v>37.700000000000003</v>
      </c>
      <c r="F80" s="4">
        <v>10.44</v>
      </c>
      <c r="G80" s="4">
        <v>50.41</v>
      </c>
      <c r="H80" s="4">
        <v>53.9</v>
      </c>
    </row>
    <row r="81" spans="1:8" x14ac:dyDescent="0.2">
      <c r="A81" s="2">
        <v>45860</v>
      </c>
      <c r="B81" s="4">
        <v>75.66</v>
      </c>
      <c r="C81" s="4">
        <v>144.91</v>
      </c>
      <c r="D81" s="4">
        <v>45.6</v>
      </c>
      <c r="E81" s="4">
        <v>38.020000000000003</v>
      </c>
      <c r="F81" s="4">
        <v>10.25</v>
      </c>
      <c r="G81" s="4">
        <v>50.96</v>
      </c>
      <c r="H81" s="4">
        <v>54.4</v>
      </c>
    </row>
    <row r="82" spans="1:8" x14ac:dyDescent="0.2">
      <c r="A82" s="2">
        <v>45859</v>
      </c>
      <c r="B82" s="4">
        <v>75.290000000000006</v>
      </c>
      <c r="C82" s="4">
        <v>142.84</v>
      </c>
      <c r="D82" s="4">
        <v>45.3</v>
      </c>
      <c r="E82" s="4">
        <v>37.47</v>
      </c>
      <c r="F82" s="4">
        <v>10.11</v>
      </c>
      <c r="G82" s="4">
        <v>50.78</v>
      </c>
      <c r="H82" s="4">
        <v>54.28</v>
      </c>
    </row>
    <row r="83" spans="1:8" x14ac:dyDescent="0.2">
      <c r="A83" s="2">
        <v>45856</v>
      </c>
      <c r="B83" s="4">
        <v>75.680000000000007</v>
      </c>
      <c r="C83" s="4">
        <v>142.91</v>
      </c>
      <c r="D83" s="4">
        <v>45.1</v>
      </c>
      <c r="E83" s="4">
        <v>37.4</v>
      </c>
      <c r="F83" s="4">
        <v>10.14</v>
      </c>
      <c r="G83" s="4">
        <v>50.24</v>
      </c>
      <c r="H83" s="4">
        <v>54.23</v>
      </c>
    </row>
    <row r="84" spans="1:8" x14ac:dyDescent="0.2">
      <c r="A84" s="2">
        <v>45855</v>
      </c>
      <c r="B84" s="4">
        <v>75.510000000000005</v>
      </c>
      <c r="C84" s="4">
        <v>142.21</v>
      </c>
      <c r="D84" s="4">
        <v>45.34</v>
      </c>
      <c r="E84" s="4">
        <v>37.29</v>
      </c>
      <c r="F84" s="4">
        <v>10.18</v>
      </c>
      <c r="G84" s="4">
        <v>50.5</v>
      </c>
      <c r="H84" s="4">
        <v>53.84</v>
      </c>
    </row>
    <row r="85" spans="1:8" x14ac:dyDescent="0.2">
      <c r="A85" s="2">
        <v>45854</v>
      </c>
      <c r="B85" s="4">
        <v>75.86</v>
      </c>
      <c r="C85" s="4">
        <v>141.72</v>
      </c>
      <c r="D85" s="4">
        <v>45.67</v>
      </c>
      <c r="E85" s="4">
        <v>37.25</v>
      </c>
      <c r="F85" s="4">
        <v>10.32</v>
      </c>
      <c r="G85" s="4">
        <v>50.27</v>
      </c>
      <c r="H85" s="4">
        <v>53.85</v>
      </c>
    </row>
    <row r="86" spans="1:8" x14ac:dyDescent="0.2">
      <c r="A86" s="2">
        <v>45853</v>
      </c>
      <c r="B86" s="4">
        <v>74.75</v>
      </c>
      <c r="C86" s="4">
        <v>140.83000000000001</v>
      </c>
      <c r="D86" s="4">
        <v>45.49</v>
      </c>
      <c r="E86" s="4">
        <v>37.47</v>
      </c>
      <c r="F86" s="4">
        <v>10.08</v>
      </c>
      <c r="G86" s="4">
        <v>50.16</v>
      </c>
      <c r="H86" s="4">
        <v>53.38</v>
      </c>
    </row>
    <row r="87" spans="1:8" x14ac:dyDescent="0.2">
      <c r="A87" s="2">
        <v>45852</v>
      </c>
      <c r="B87" s="4">
        <v>76.760000000000005</v>
      </c>
      <c r="C87" s="4">
        <v>143.35</v>
      </c>
      <c r="D87" s="4">
        <v>46.74</v>
      </c>
      <c r="E87" s="4">
        <v>37.85</v>
      </c>
      <c r="F87" s="4">
        <v>10.46</v>
      </c>
      <c r="G87" s="4">
        <v>52.05</v>
      </c>
      <c r="H87" s="4">
        <v>55.7</v>
      </c>
    </row>
    <row r="88" spans="1:8" x14ac:dyDescent="0.2">
      <c r="A88" s="2">
        <v>45849</v>
      </c>
      <c r="B88" s="4">
        <v>75.650000000000006</v>
      </c>
      <c r="C88" s="4">
        <v>142.29</v>
      </c>
      <c r="D88" s="4">
        <v>45.9</v>
      </c>
      <c r="E88" s="4">
        <v>37.33</v>
      </c>
      <c r="F88" s="4">
        <v>10.42</v>
      </c>
      <c r="G88" s="4">
        <v>50.94</v>
      </c>
      <c r="H88" s="4">
        <v>54.67</v>
      </c>
    </row>
    <row r="89" spans="1:8" x14ac:dyDescent="0.2">
      <c r="A89" s="2">
        <v>45848</v>
      </c>
      <c r="B89" s="4">
        <v>77.11</v>
      </c>
      <c r="C89" s="4">
        <v>142.68</v>
      </c>
      <c r="D89" s="4">
        <v>46.29</v>
      </c>
      <c r="E89" s="4">
        <v>37.54</v>
      </c>
      <c r="F89" s="4">
        <v>10.81</v>
      </c>
      <c r="G89" s="4">
        <v>51.53</v>
      </c>
      <c r="H89" s="4">
        <v>55.68</v>
      </c>
    </row>
    <row r="90" spans="1:8" x14ac:dyDescent="0.2">
      <c r="A90" s="2">
        <v>45847</v>
      </c>
      <c r="B90" s="4">
        <v>77.650000000000006</v>
      </c>
      <c r="C90" s="4">
        <v>141.80000000000001</v>
      </c>
      <c r="D90" s="4">
        <v>46.27</v>
      </c>
      <c r="E90" s="4">
        <v>37.35</v>
      </c>
      <c r="F90" s="4">
        <v>10.69</v>
      </c>
      <c r="G90" s="4">
        <v>51.4</v>
      </c>
      <c r="H90" s="4">
        <v>55.59</v>
      </c>
    </row>
    <row r="91" spans="1:8" x14ac:dyDescent="0.2">
      <c r="A91" s="2">
        <v>45846</v>
      </c>
      <c r="B91" s="4">
        <v>76.09</v>
      </c>
      <c r="C91" s="4">
        <v>141.02000000000001</v>
      </c>
      <c r="D91" s="4">
        <v>45.45</v>
      </c>
      <c r="E91" s="4">
        <v>37.090000000000003</v>
      </c>
      <c r="F91" s="4">
        <v>10.32</v>
      </c>
      <c r="G91" s="4">
        <v>51.82</v>
      </c>
      <c r="H91" s="4">
        <v>54.81</v>
      </c>
    </row>
    <row r="92" spans="1:8" x14ac:dyDescent="0.2">
      <c r="A92" s="2">
        <v>45845</v>
      </c>
      <c r="B92" s="4">
        <v>76.47</v>
      </c>
      <c r="C92" s="4">
        <v>139.96</v>
      </c>
      <c r="D92" s="4">
        <v>45.54</v>
      </c>
      <c r="E92" s="4">
        <v>36.89</v>
      </c>
      <c r="F92" s="4">
        <v>10.19</v>
      </c>
      <c r="G92" s="4">
        <v>52.35</v>
      </c>
      <c r="H92" s="4">
        <v>54.88</v>
      </c>
    </row>
    <row r="93" spans="1:8" x14ac:dyDescent="0.2">
      <c r="A93" s="2">
        <v>45841</v>
      </c>
      <c r="B93" s="4">
        <v>77.16</v>
      </c>
      <c r="C93" s="4">
        <v>140.05000000000001</v>
      </c>
      <c r="D93" s="4">
        <v>45.81</v>
      </c>
      <c r="E93" s="4">
        <v>36.78</v>
      </c>
      <c r="F93" s="4">
        <v>10.16</v>
      </c>
      <c r="G93" s="4">
        <v>52.94</v>
      </c>
      <c r="H93" s="4">
        <v>55.57</v>
      </c>
    </row>
    <row r="94" spans="1:8" x14ac:dyDescent="0.2">
      <c r="A94" s="2">
        <v>45840</v>
      </c>
      <c r="B94" s="4">
        <v>77.39</v>
      </c>
      <c r="C94" s="4">
        <v>140.31</v>
      </c>
      <c r="D94" s="4">
        <v>46.24</v>
      </c>
      <c r="E94" s="4">
        <v>37.11</v>
      </c>
      <c r="F94" s="4">
        <v>10.33</v>
      </c>
      <c r="G94" s="4">
        <v>53.14</v>
      </c>
      <c r="H94" s="4">
        <v>55.89</v>
      </c>
    </row>
    <row r="95" spans="1:8" x14ac:dyDescent="0.2">
      <c r="A95" s="2">
        <v>45839</v>
      </c>
      <c r="B95" s="4">
        <v>77.989999999999995</v>
      </c>
      <c r="C95" s="4">
        <v>142.56</v>
      </c>
      <c r="D95" s="4">
        <v>46.49</v>
      </c>
      <c r="E95" s="4">
        <v>37.68</v>
      </c>
      <c r="F95" s="4">
        <v>10.42</v>
      </c>
      <c r="G95" s="4">
        <v>53.36</v>
      </c>
      <c r="H95" s="4">
        <v>56.15</v>
      </c>
    </row>
    <row r="96" spans="1:8" x14ac:dyDescent="0.2">
      <c r="A96" s="2">
        <v>45838</v>
      </c>
      <c r="B96" s="4">
        <v>76.66</v>
      </c>
      <c r="C96" s="4">
        <v>139.11000000000001</v>
      </c>
      <c r="D96" s="4">
        <v>45.48</v>
      </c>
      <c r="E96" s="4">
        <v>37.14</v>
      </c>
      <c r="F96" s="4">
        <v>10.19</v>
      </c>
      <c r="G96" s="4">
        <v>51.97</v>
      </c>
      <c r="H96" s="4">
        <v>54.18</v>
      </c>
    </row>
    <row r="97" spans="1:8" x14ac:dyDescent="0.2">
      <c r="A97" s="2">
        <v>45835</v>
      </c>
      <c r="B97" s="4">
        <v>76.41</v>
      </c>
      <c r="C97" s="4">
        <v>137.91999999999999</v>
      </c>
      <c r="D97" s="4">
        <v>45.47</v>
      </c>
      <c r="E97" s="4">
        <v>36.92</v>
      </c>
      <c r="F97" s="4">
        <v>10.19</v>
      </c>
      <c r="G97" s="4">
        <v>51.83</v>
      </c>
      <c r="H97" s="4">
        <v>54.51</v>
      </c>
    </row>
    <row r="98" spans="1:8" x14ac:dyDescent="0.2">
      <c r="A98" s="2">
        <v>45834</v>
      </c>
      <c r="B98" s="4">
        <v>76.91</v>
      </c>
      <c r="C98" s="4">
        <v>138.41999999999999</v>
      </c>
      <c r="D98" s="4">
        <v>45.36</v>
      </c>
      <c r="E98" s="4">
        <v>36.97</v>
      </c>
      <c r="F98" s="4">
        <v>10.210000000000001</v>
      </c>
      <c r="G98" s="4">
        <v>51.64</v>
      </c>
      <c r="H98" s="4">
        <v>54.53</v>
      </c>
    </row>
    <row r="99" spans="1:8" x14ac:dyDescent="0.2">
      <c r="A99" s="2">
        <v>45833</v>
      </c>
      <c r="B99" s="4">
        <v>77.22</v>
      </c>
      <c r="C99" s="4">
        <v>140.05000000000001</v>
      </c>
      <c r="D99" s="4">
        <v>45.64</v>
      </c>
      <c r="E99" s="4">
        <v>37.090000000000003</v>
      </c>
      <c r="F99" s="4">
        <v>10.210000000000001</v>
      </c>
      <c r="G99" s="4">
        <v>52</v>
      </c>
      <c r="H99" s="4">
        <v>54.58</v>
      </c>
    </row>
    <row r="100" spans="1:8" x14ac:dyDescent="0.2">
      <c r="A100" s="2">
        <v>45832</v>
      </c>
      <c r="B100" s="4">
        <v>78.95</v>
      </c>
      <c r="C100" s="4">
        <v>142.18</v>
      </c>
      <c r="D100" s="4">
        <v>46.63</v>
      </c>
      <c r="E100" s="4">
        <v>37.86</v>
      </c>
      <c r="F100" s="4">
        <v>10.6</v>
      </c>
      <c r="G100" s="4">
        <v>52.9</v>
      </c>
      <c r="H100" s="4">
        <v>56.81</v>
      </c>
    </row>
    <row r="101" spans="1:8" x14ac:dyDescent="0.2">
      <c r="A101" s="2">
        <v>45831</v>
      </c>
      <c r="B101" s="4">
        <v>80.08</v>
      </c>
      <c r="C101" s="4">
        <v>143.99</v>
      </c>
      <c r="D101" s="4">
        <v>47.48</v>
      </c>
      <c r="E101" s="4">
        <v>38.01</v>
      </c>
      <c r="F101" s="4">
        <v>10.77</v>
      </c>
      <c r="G101" s="4">
        <v>53.95</v>
      </c>
      <c r="H101" s="4">
        <v>57.49</v>
      </c>
    </row>
    <row r="102" spans="1:8" x14ac:dyDescent="0.2">
      <c r="A102" s="2">
        <v>45828</v>
      </c>
      <c r="B102" s="4">
        <v>77.760000000000005</v>
      </c>
      <c r="C102" s="4">
        <v>141.25</v>
      </c>
      <c r="D102" s="4">
        <v>46.45</v>
      </c>
      <c r="E102" s="4">
        <v>37.340000000000003</v>
      </c>
      <c r="F102" s="4">
        <v>10.34</v>
      </c>
      <c r="G102" s="4">
        <v>52.28</v>
      </c>
      <c r="H102" s="4">
        <v>56.1</v>
      </c>
    </row>
    <row r="103" spans="1:8" x14ac:dyDescent="0.2">
      <c r="A103" s="2">
        <v>45826</v>
      </c>
      <c r="B103" s="4">
        <v>77.95</v>
      </c>
      <c r="C103" s="4">
        <v>141.1</v>
      </c>
      <c r="D103" s="4">
        <v>46.08</v>
      </c>
      <c r="E103" s="4">
        <v>37.39</v>
      </c>
      <c r="F103" s="4">
        <v>10.44</v>
      </c>
      <c r="G103" s="4">
        <v>52.81</v>
      </c>
      <c r="H103" s="4">
        <v>56.17</v>
      </c>
    </row>
    <row r="104" spans="1:8" x14ac:dyDescent="0.2">
      <c r="A104" s="2">
        <v>45825</v>
      </c>
      <c r="B104" s="4">
        <v>77.510000000000005</v>
      </c>
      <c r="C104" s="4">
        <v>140.91999999999999</v>
      </c>
      <c r="D104" s="4">
        <v>45.89</v>
      </c>
      <c r="E104" s="4">
        <v>37.06</v>
      </c>
      <c r="F104" s="4">
        <v>10.36</v>
      </c>
      <c r="G104" s="4">
        <v>52.1</v>
      </c>
      <c r="H104" s="4">
        <v>55.59</v>
      </c>
    </row>
    <row r="105" spans="1:8" x14ac:dyDescent="0.2">
      <c r="A105" s="2">
        <v>45824</v>
      </c>
      <c r="B105" s="4">
        <v>77.209999999999994</v>
      </c>
      <c r="C105" s="4">
        <v>140.47</v>
      </c>
      <c r="D105" s="4">
        <v>46.04</v>
      </c>
      <c r="E105" s="4">
        <v>37.380000000000003</v>
      </c>
      <c r="F105" s="4">
        <v>10.36</v>
      </c>
      <c r="G105" s="4">
        <v>52.21</v>
      </c>
      <c r="H105" s="4">
        <v>55.67</v>
      </c>
    </row>
    <row r="106" spans="1:8" x14ac:dyDescent="0.2">
      <c r="A106" s="2">
        <v>45821</v>
      </c>
      <c r="B106" s="4">
        <v>78.14</v>
      </c>
      <c r="C106" s="4">
        <v>141.44</v>
      </c>
      <c r="D106" s="4">
        <v>46.33</v>
      </c>
      <c r="E106" s="4">
        <v>38.049999999999997</v>
      </c>
      <c r="F106" s="4">
        <v>10.37</v>
      </c>
      <c r="G106" s="4">
        <v>52.98</v>
      </c>
      <c r="H106" s="4">
        <v>56.58</v>
      </c>
    </row>
    <row r="107" spans="1:8" x14ac:dyDescent="0.2">
      <c r="A107" s="2">
        <v>45820</v>
      </c>
      <c r="B107" s="4">
        <v>78.58</v>
      </c>
      <c r="C107" s="4">
        <v>141.32</v>
      </c>
      <c r="D107" s="4">
        <v>46.68</v>
      </c>
      <c r="E107" s="4">
        <v>38.36</v>
      </c>
      <c r="F107" s="4">
        <v>10.67</v>
      </c>
      <c r="G107" s="4">
        <v>53.47</v>
      </c>
      <c r="H107" s="4">
        <v>57.07</v>
      </c>
    </row>
    <row r="108" spans="1:8" x14ac:dyDescent="0.2">
      <c r="A108" s="2">
        <v>45819</v>
      </c>
      <c r="B108" s="4">
        <v>78.27</v>
      </c>
      <c r="C108" s="4">
        <v>140.61000000000001</v>
      </c>
      <c r="D108" s="4">
        <v>46.71</v>
      </c>
      <c r="E108" s="4">
        <v>38.1</v>
      </c>
      <c r="F108" s="4">
        <v>10.66</v>
      </c>
      <c r="G108" s="4">
        <v>53.54</v>
      </c>
      <c r="H108" s="4">
        <v>57.13</v>
      </c>
    </row>
    <row r="109" spans="1:8" x14ac:dyDescent="0.2">
      <c r="A109" s="2">
        <v>45818</v>
      </c>
      <c r="B109" s="4">
        <v>78.7</v>
      </c>
      <c r="C109" s="4">
        <v>141.27000000000001</v>
      </c>
      <c r="D109" s="4">
        <v>47.14</v>
      </c>
      <c r="E109" s="4">
        <v>38.26</v>
      </c>
      <c r="F109" s="4">
        <v>10.8</v>
      </c>
      <c r="G109" s="4">
        <v>54.29</v>
      </c>
      <c r="H109" s="4">
        <v>57.42</v>
      </c>
    </row>
    <row r="110" spans="1:8" x14ac:dyDescent="0.2">
      <c r="A110" s="2">
        <v>45817</v>
      </c>
      <c r="B110" s="4">
        <v>77.5</v>
      </c>
      <c r="C110" s="4">
        <v>139.81</v>
      </c>
      <c r="D110" s="4">
        <v>46.14</v>
      </c>
      <c r="E110" s="4">
        <v>37.89</v>
      </c>
      <c r="F110" s="4">
        <v>10.52</v>
      </c>
      <c r="G110" s="4">
        <v>52.57</v>
      </c>
      <c r="H110" s="4">
        <v>56.29</v>
      </c>
    </row>
    <row r="111" spans="1:8" x14ac:dyDescent="0.2">
      <c r="A111" s="2">
        <v>45814</v>
      </c>
      <c r="B111" s="4">
        <v>76.67</v>
      </c>
      <c r="C111" s="4">
        <v>140.05000000000001</v>
      </c>
      <c r="D111" s="4">
        <v>45.62</v>
      </c>
      <c r="E111" s="4">
        <v>37.65</v>
      </c>
      <c r="F111" s="4">
        <v>10.18</v>
      </c>
      <c r="G111" s="4">
        <v>51.3</v>
      </c>
      <c r="H111" s="4">
        <v>56.06</v>
      </c>
    </row>
    <row r="112" spans="1:8" x14ac:dyDescent="0.2">
      <c r="A112" s="2">
        <v>45813</v>
      </c>
      <c r="B112" s="4">
        <v>77.12</v>
      </c>
      <c r="C112" s="4">
        <v>140.02000000000001</v>
      </c>
      <c r="D112" s="4">
        <v>45.85</v>
      </c>
      <c r="E112" s="4">
        <v>37.659999999999997</v>
      </c>
      <c r="F112" s="4">
        <v>10.09</v>
      </c>
      <c r="G112" s="4">
        <v>52</v>
      </c>
      <c r="H112" s="4">
        <v>56.2</v>
      </c>
    </row>
    <row r="113" spans="1:9" x14ac:dyDescent="0.2">
      <c r="A113" s="2">
        <v>45812</v>
      </c>
      <c r="B113" s="4">
        <v>76.7</v>
      </c>
      <c r="C113" s="4">
        <v>138.84</v>
      </c>
      <c r="D113" s="4">
        <v>45.72</v>
      </c>
      <c r="E113" s="4">
        <v>37.32</v>
      </c>
      <c r="F113" s="4">
        <v>10.11</v>
      </c>
      <c r="G113" s="4">
        <v>51.69</v>
      </c>
      <c r="H113" s="4">
        <v>56.14</v>
      </c>
    </row>
    <row r="114" spans="1:9" x14ac:dyDescent="0.2">
      <c r="A114" s="2">
        <v>45811</v>
      </c>
      <c r="B114" s="4">
        <v>78.44</v>
      </c>
      <c r="C114" s="4">
        <v>141.86000000000001</v>
      </c>
      <c r="D114" s="4">
        <v>46.61</v>
      </c>
      <c r="E114" s="4">
        <v>38.450000000000003</v>
      </c>
      <c r="F114" s="4">
        <v>10.15</v>
      </c>
      <c r="G114" s="4">
        <v>52.64</v>
      </c>
      <c r="H114" s="4">
        <v>57.4</v>
      </c>
    </row>
    <row r="115" spans="1:9" x14ac:dyDescent="0.2">
      <c r="A115" s="2">
        <v>45810</v>
      </c>
      <c r="B115" s="4">
        <v>78.650000000000006</v>
      </c>
      <c r="C115" s="4">
        <v>142.41999999999999</v>
      </c>
      <c r="D115" s="4">
        <v>46.76</v>
      </c>
      <c r="E115" s="4">
        <v>38.549999999999997</v>
      </c>
      <c r="F115" s="4">
        <v>10</v>
      </c>
      <c r="G115" s="4">
        <v>51.84</v>
      </c>
      <c r="H115" s="4">
        <v>57.2</v>
      </c>
    </row>
    <row r="116" spans="1:9" x14ac:dyDescent="0.2">
      <c r="A116" s="2">
        <v>45807</v>
      </c>
      <c r="B116" s="4">
        <v>78.87</v>
      </c>
      <c r="C116" s="4">
        <v>142.97</v>
      </c>
      <c r="D116" s="4">
        <v>47.25</v>
      </c>
      <c r="E116" s="4">
        <v>38.53</v>
      </c>
      <c r="F116" s="4">
        <v>10.15</v>
      </c>
      <c r="G116" s="4">
        <v>52.48</v>
      </c>
      <c r="H116" s="4">
        <v>57.95</v>
      </c>
    </row>
    <row r="117" spans="1:9" x14ac:dyDescent="0.2">
      <c r="A117" s="2">
        <v>45806</v>
      </c>
      <c r="B117" s="4">
        <v>78.7</v>
      </c>
      <c r="C117" s="4">
        <v>141.54</v>
      </c>
      <c r="D117" s="4">
        <v>46.87</v>
      </c>
      <c r="E117" s="4">
        <v>38.409999999999997</v>
      </c>
      <c r="F117" s="4">
        <v>10</v>
      </c>
      <c r="G117" s="4">
        <v>52.54</v>
      </c>
      <c r="H117" s="4">
        <v>57.5</v>
      </c>
    </row>
    <row r="118" spans="1:9" x14ac:dyDescent="0.2">
      <c r="A118" s="2">
        <v>45805</v>
      </c>
      <c r="B118" s="4">
        <v>77.98</v>
      </c>
      <c r="C118" s="4">
        <v>140.87</v>
      </c>
      <c r="D118" s="4">
        <v>46.43</v>
      </c>
      <c r="E118" s="4">
        <v>38.119999999999997</v>
      </c>
      <c r="F118" s="4">
        <v>10.029999999999999</v>
      </c>
      <c r="G118" s="4">
        <v>52.13</v>
      </c>
      <c r="H118" s="4">
        <v>57.44</v>
      </c>
    </row>
    <row r="119" spans="1:9" x14ac:dyDescent="0.2">
      <c r="A119" s="2">
        <v>45804</v>
      </c>
      <c r="B119" s="4">
        <v>78.89</v>
      </c>
      <c r="C119" s="4">
        <v>143.13999999999999</v>
      </c>
      <c r="D119" s="4">
        <v>47.05</v>
      </c>
      <c r="E119" s="4">
        <v>38.83</v>
      </c>
      <c r="F119" s="4">
        <v>10.28</v>
      </c>
      <c r="G119" s="4">
        <v>52.82</v>
      </c>
      <c r="H119" s="4">
        <v>57.87</v>
      </c>
    </row>
    <row r="120" spans="1:9" x14ac:dyDescent="0.2">
      <c r="A120" s="2">
        <v>45800</v>
      </c>
      <c r="B120" s="4">
        <v>78.5</v>
      </c>
      <c r="C120" s="4">
        <v>143.61000000000001</v>
      </c>
      <c r="D120" s="4">
        <v>47.02</v>
      </c>
      <c r="E120" s="4">
        <v>38.86</v>
      </c>
      <c r="F120" s="4">
        <v>10.35</v>
      </c>
      <c r="G120" s="4">
        <v>52.44</v>
      </c>
      <c r="H120" s="4">
        <v>57.2</v>
      </c>
    </row>
    <row r="121" spans="1:9" x14ac:dyDescent="0.2">
      <c r="A121" s="2">
        <v>45799</v>
      </c>
      <c r="B121" s="4">
        <v>78.23</v>
      </c>
      <c r="C121" s="4">
        <v>141.85</v>
      </c>
      <c r="D121" s="4">
        <v>46.89</v>
      </c>
      <c r="E121" s="4">
        <v>38.56</v>
      </c>
      <c r="F121" s="4">
        <v>10.220000000000001</v>
      </c>
      <c r="G121" s="4">
        <v>52.34</v>
      </c>
      <c r="H121" s="4">
        <v>57.17</v>
      </c>
    </row>
    <row r="122" spans="1:9" x14ac:dyDescent="0.2">
      <c r="A122" s="2">
        <v>45798</v>
      </c>
      <c r="B122" s="1">
        <v>78.430000000000007</v>
      </c>
      <c r="C122" s="1">
        <v>143.47999999999999</v>
      </c>
      <c r="D122" s="1">
        <v>47.41</v>
      </c>
      <c r="E122" s="1">
        <v>38.89</v>
      </c>
      <c r="F122" s="1">
        <v>10.199999999999999</v>
      </c>
      <c r="G122" s="1">
        <v>52.66</v>
      </c>
      <c r="H122" s="1">
        <v>58.02</v>
      </c>
    </row>
    <row r="123" spans="1:9" x14ac:dyDescent="0.2">
      <c r="A123" s="2">
        <v>45797</v>
      </c>
      <c r="B123" s="1">
        <v>79.31</v>
      </c>
      <c r="C123" s="1">
        <v>143.82</v>
      </c>
      <c r="D123" s="1">
        <v>47.98</v>
      </c>
      <c r="E123" s="1">
        <v>39.31</v>
      </c>
      <c r="F123" s="1">
        <v>10.42</v>
      </c>
      <c r="G123" s="1">
        <v>53.01</v>
      </c>
      <c r="H123" s="1">
        <v>58.59</v>
      </c>
      <c r="I123" s="3"/>
    </row>
    <row r="124" spans="1:9" x14ac:dyDescent="0.2">
      <c r="A124" s="2">
        <v>45796</v>
      </c>
      <c r="B124" s="1">
        <v>80.22</v>
      </c>
      <c r="C124" s="1">
        <v>143.71</v>
      </c>
      <c r="D124" s="1">
        <v>48.15</v>
      </c>
      <c r="E124" s="1">
        <v>39.15</v>
      </c>
      <c r="F124" s="1">
        <v>10.48</v>
      </c>
      <c r="G124" s="1">
        <v>53.54</v>
      </c>
      <c r="H124" s="1">
        <v>59.12</v>
      </c>
    </row>
    <row r="125" spans="1:9" x14ac:dyDescent="0.2">
      <c r="A125" s="2">
        <v>45793</v>
      </c>
      <c r="B125" s="1">
        <v>79.58</v>
      </c>
      <c r="C125" s="1">
        <v>142.56</v>
      </c>
      <c r="D125" s="1">
        <v>47.7</v>
      </c>
      <c r="E125" s="1">
        <v>38.86</v>
      </c>
      <c r="F125" s="1">
        <v>10.42</v>
      </c>
      <c r="G125" s="1">
        <v>52.55</v>
      </c>
      <c r="H125" s="1">
        <v>58.42</v>
      </c>
    </row>
    <row r="126" spans="1:9" x14ac:dyDescent="0.2">
      <c r="A126" s="2">
        <v>45792</v>
      </c>
      <c r="B126" s="1">
        <v>77.819999999999993</v>
      </c>
      <c r="C126" s="1">
        <v>140.37</v>
      </c>
      <c r="D126" s="1">
        <v>46.2</v>
      </c>
      <c r="E126" s="1">
        <v>38.159999999999997</v>
      </c>
      <c r="F126" s="1">
        <v>10.14</v>
      </c>
      <c r="G126" s="1">
        <v>51.59</v>
      </c>
      <c r="H126" s="1">
        <v>57.1</v>
      </c>
    </row>
    <row r="127" spans="1:9" x14ac:dyDescent="0.2">
      <c r="A127" s="2">
        <v>45791</v>
      </c>
      <c r="B127" s="1">
        <v>75.25</v>
      </c>
      <c r="C127" s="1">
        <v>133.82</v>
      </c>
      <c r="D127" s="1">
        <v>44.67</v>
      </c>
      <c r="E127" s="1">
        <v>36.96</v>
      </c>
      <c r="F127" s="1">
        <v>10.08</v>
      </c>
      <c r="G127" s="1">
        <v>50.1</v>
      </c>
      <c r="H127" s="1">
        <v>55.17</v>
      </c>
    </row>
    <row r="128" spans="1:9" x14ac:dyDescent="0.2">
      <c r="A128" s="2">
        <v>45790</v>
      </c>
      <c r="B128" s="1">
        <v>76.150000000000006</v>
      </c>
      <c r="C128" s="1">
        <v>133.84</v>
      </c>
      <c r="D128" s="1">
        <v>45.63</v>
      </c>
      <c r="E128" s="1">
        <v>37.42</v>
      </c>
      <c r="F128" s="1">
        <v>10.24</v>
      </c>
      <c r="G128" s="1">
        <v>50.42</v>
      </c>
      <c r="H128" s="1">
        <v>56.25</v>
      </c>
    </row>
    <row r="129" spans="1:8" x14ac:dyDescent="0.2">
      <c r="A129" s="2">
        <v>45789</v>
      </c>
      <c r="B129" s="3">
        <v>78.17</v>
      </c>
      <c r="C129" s="3">
        <v>138.63999999999999</v>
      </c>
      <c r="D129" s="3">
        <v>47.02</v>
      </c>
      <c r="E129" s="3">
        <v>39.119999999999997</v>
      </c>
      <c r="F129" s="3">
        <v>10.28</v>
      </c>
      <c r="G129" s="3">
        <v>51.95</v>
      </c>
      <c r="H129" s="3">
        <v>59.24</v>
      </c>
    </row>
    <row r="130" spans="1:8" x14ac:dyDescent="0.2">
      <c r="A130" s="2">
        <v>45786</v>
      </c>
      <c r="B130" s="1">
        <v>80.239999999999995</v>
      </c>
      <c r="C130" s="1">
        <v>146.94</v>
      </c>
      <c r="D130" s="1">
        <v>48.61</v>
      </c>
      <c r="E130" s="1">
        <v>40.76</v>
      </c>
      <c r="F130" s="1">
        <v>10.41</v>
      </c>
      <c r="G130" s="1">
        <v>53.09</v>
      </c>
      <c r="H130" s="1">
        <v>60.09</v>
      </c>
    </row>
    <row r="131" spans="1:8" x14ac:dyDescent="0.2">
      <c r="A131" s="2">
        <v>45785</v>
      </c>
      <c r="B131" s="1">
        <v>80.319999999999993</v>
      </c>
      <c r="C131" s="1">
        <v>145.4</v>
      </c>
      <c r="D131" s="1">
        <v>48.53</v>
      </c>
      <c r="E131" s="1">
        <v>40.6</v>
      </c>
      <c r="F131" s="1">
        <v>10.43</v>
      </c>
      <c r="G131" s="1">
        <v>53.32</v>
      </c>
      <c r="H131" s="1">
        <v>60.04</v>
      </c>
    </row>
    <row r="132" spans="1:8" x14ac:dyDescent="0.2">
      <c r="A132" s="2">
        <v>45784</v>
      </c>
      <c r="B132" s="1">
        <v>79.599999999999994</v>
      </c>
      <c r="C132" s="1">
        <v>148.08000000000001</v>
      </c>
      <c r="D132" s="1">
        <v>49.07</v>
      </c>
      <c r="E132" s="1">
        <v>41</v>
      </c>
      <c r="F132" s="1">
        <v>10.27</v>
      </c>
      <c r="G132" s="1">
        <v>54.56</v>
      </c>
      <c r="H132" s="1">
        <v>60.56</v>
      </c>
    </row>
    <row r="133" spans="1:8" x14ac:dyDescent="0.2">
      <c r="A133" s="2">
        <v>45783</v>
      </c>
      <c r="B133" s="1">
        <v>80.73</v>
      </c>
      <c r="C133" s="1">
        <v>149.19999999999999</v>
      </c>
      <c r="D133" s="1">
        <v>49.83</v>
      </c>
      <c r="E133" s="1">
        <v>41.39</v>
      </c>
      <c r="F133" s="1">
        <v>10.35</v>
      </c>
      <c r="G133" s="1">
        <v>55.07</v>
      </c>
      <c r="H133" s="1">
        <v>61.17</v>
      </c>
    </row>
    <row r="134" spans="1:8" x14ac:dyDescent="0.2">
      <c r="A134" s="2">
        <v>45782</v>
      </c>
      <c r="B134" s="1">
        <v>79.88</v>
      </c>
      <c r="C134" s="1">
        <v>148.15</v>
      </c>
      <c r="D134" s="1">
        <v>48.99</v>
      </c>
      <c r="E134" s="1">
        <v>40.9</v>
      </c>
      <c r="F134" s="1">
        <v>10.29</v>
      </c>
      <c r="G134" s="1">
        <v>54.86</v>
      </c>
      <c r="H134" s="1">
        <v>59.83</v>
      </c>
    </row>
    <row r="135" spans="1:8" x14ac:dyDescent="0.2">
      <c r="A135" s="2">
        <v>45779</v>
      </c>
      <c r="B135" s="1">
        <v>80.040000000000006</v>
      </c>
      <c r="C135" s="1">
        <v>147.11000000000001</v>
      </c>
      <c r="D135" s="1">
        <v>48.77</v>
      </c>
      <c r="E135" s="1">
        <v>40.71</v>
      </c>
      <c r="F135" s="1">
        <v>10.55</v>
      </c>
      <c r="G135" s="1">
        <v>55.23</v>
      </c>
      <c r="H135" s="1">
        <v>60.36</v>
      </c>
    </row>
    <row r="136" spans="1:8" x14ac:dyDescent="0.2">
      <c r="A136" s="2">
        <v>45778</v>
      </c>
      <c r="B136" s="1">
        <v>80.28</v>
      </c>
      <c r="C136" s="1">
        <v>146.43</v>
      </c>
      <c r="D136" s="1">
        <v>50.22</v>
      </c>
      <c r="E136" s="1">
        <v>40.71</v>
      </c>
      <c r="F136" s="1">
        <v>10.33</v>
      </c>
      <c r="G136" s="1">
        <v>56.34</v>
      </c>
      <c r="H136" s="1">
        <v>62.79</v>
      </c>
    </row>
    <row r="138" spans="1:8" x14ac:dyDescent="0.2">
      <c r="A138" s="1" t="s">
        <v>1</v>
      </c>
      <c r="B138" s="3">
        <f>AVERAGE(B9:B73)</f>
        <v>73.87338461538458</v>
      </c>
      <c r="C138" s="3">
        <f t="shared" ref="C138:H138" si="1">AVERAGE(C9:C73)</f>
        <v>140.51307692307694</v>
      </c>
      <c r="D138" s="3">
        <f t="shared" si="1"/>
        <v>46.677846153846161</v>
      </c>
      <c r="E138" s="3">
        <f t="shared" si="1"/>
        <v>39.199384615384602</v>
      </c>
      <c r="F138" s="3">
        <f t="shared" si="1"/>
        <v>10.047769230769234</v>
      </c>
      <c r="G138" s="3">
        <f t="shared" si="1"/>
        <v>49.224923076923091</v>
      </c>
      <c r="H138" s="3">
        <f t="shared" si="1"/>
        <v>54.705615384615385</v>
      </c>
    </row>
    <row r="140" spans="1:8" x14ac:dyDescent="0.2">
      <c r="A140" s="1" t="s">
        <v>2</v>
      </c>
      <c r="B140" s="3">
        <v>2.016</v>
      </c>
      <c r="C140" s="3">
        <v>3.31</v>
      </c>
      <c r="D140" s="3">
        <v>1.2</v>
      </c>
      <c r="E140" s="3">
        <v>1.3704000000000001</v>
      </c>
      <c r="F140" s="3">
        <v>0.30396000000000001</v>
      </c>
      <c r="G140" s="3">
        <v>1.68</v>
      </c>
      <c r="H140" s="3">
        <v>1.44</v>
      </c>
    </row>
    <row r="142" spans="1:8" x14ac:dyDescent="0.2">
      <c r="A142" s="1" t="s">
        <v>3</v>
      </c>
      <c r="B142" s="6">
        <f>B140/B138</f>
        <v>2.7289936835791815E-2</v>
      </c>
      <c r="C142" s="6">
        <f t="shared" ref="C142:H142" si="2">C140/C138</f>
        <v>2.3556526356703727E-2</v>
      </c>
      <c r="D142" s="6">
        <f t="shared" si="2"/>
        <v>2.5708127064065965E-2</v>
      </c>
      <c r="E142" s="6">
        <f t="shared" si="2"/>
        <v>3.4959732491875867E-2</v>
      </c>
      <c r="F142" s="6">
        <f t="shared" si="2"/>
        <v>3.0251490954746933E-2</v>
      </c>
      <c r="G142" s="6">
        <f t="shared" si="2"/>
        <v>3.412905282502296E-2</v>
      </c>
      <c r="H142" s="6">
        <f t="shared" si="2"/>
        <v>2.632270910172349E-2</v>
      </c>
    </row>
    <row r="145" spans="1:8" x14ac:dyDescent="0.2">
      <c r="A145" s="1" t="s">
        <v>4</v>
      </c>
      <c r="B145" s="3">
        <f>AVERAGE(B9:B136)</f>
        <v>75.571484374999969</v>
      </c>
      <c r="C145" s="3">
        <f t="shared" ref="C145:H145" si="3">AVERAGE(C9:C136)</f>
        <v>141.12210937500001</v>
      </c>
      <c r="D145" s="3">
        <f t="shared" si="3"/>
        <v>46.565546875000003</v>
      </c>
      <c r="E145" s="3">
        <f t="shared" si="3"/>
        <v>38.646874999999994</v>
      </c>
      <c r="F145" s="3">
        <f t="shared" si="3"/>
        <v>10.165351562500005</v>
      </c>
      <c r="G145" s="3">
        <f t="shared" si="3"/>
        <v>50.599453125000004</v>
      </c>
      <c r="H145" s="3">
        <f t="shared" si="3"/>
        <v>55.466132812500014</v>
      </c>
    </row>
    <row r="147" spans="1:8" x14ac:dyDescent="0.2">
      <c r="A147" s="1" t="s">
        <v>2</v>
      </c>
      <c r="B147" s="1">
        <v>2.016</v>
      </c>
      <c r="C147" s="1">
        <v>3.31</v>
      </c>
      <c r="D147" s="1">
        <v>1.2</v>
      </c>
      <c r="E147" s="1">
        <v>1.3704000000000001</v>
      </c>
      <c r="F147" s="1">
        <v>0.30396000000000001</v>
      </c>
      <c r="G147" s="1">
        <v>1.68</v>
      </c>
      <c r="H147" s="1">
        <v>1.44</v>
      </c>
    </row>
    <row r="149" spans="1:8" x14ac:dyDescent="0.2">
      <c r="A149" s="1" t="s">
        <v>5</v>
      </c>
      <c r="B149" s="6">
        <f>B147/B145</f>
        <v>2.6676728883559143E-2</v>
      </c>
      <c r="C149" s="6">
        <f t="shared" ref="C149:H149" si="4">C147/C145</f>
        <v>2.34548648306016E-2</v>
      </c>
      <c r="D149" s="6">
        <f t="shared" si="4"/>
        <v>2.5770125780360007E-2</v>
      </c>
      <c r="E149" s="6">
        <f t="shared" si="4"/>
        <v>3.5459529392738748E-2</v>
      </c>
      <c r="F149" s="6">
        <f t="shared" si="4"/>
        <v>2.9901572821279379E-2</v>
      </c>
      <c r="G149" s="6">
        <f t="shared" si="4"/>
        <v>3.3201939867803655E-2</v>
      </c>
      <c r="H149" s="6">
        <f t="shared" si="4"/>
        <v>2.5961788337900443E-2</v>
      </c>
    </row>
  </sheetData>
  <pageMargins left="0.7" right="0.7" top="0.75" bottom="0.75" header="0.3" footer="0.3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  <_dlc_DocId xmlns="219c5758-d311-4f49-8eb7-a0c37216249c">4EPV5CSZ2ZPH-2104175878-310012</_dlc_DocId>
    <_dlc_DocIdUrl xmlns="219c5758-d311-4f49-8eb7-a0c37216249c">
      <Url>https://cswrgroup.sharepoint.com/_layouts/15/DocIdRedir.aspx?ID=4EPV5CSZ2ZPH-2104175878-310012</Url>
      <Description>4EPV5CSZ2ZPH-2104175878-310012</Description>
    </_dlc_DocIdUrl>
  </documentManagement>
</p:properties>
</file>

<file path=customXml/itemProps1.xml><?xml version="1.0" encoding="utf-8"?>
<ds:datastoreItem xmlns:ds="http://schemas.openxmlformats.org/officeDocument/2006/customXml" ds:itemID="{61CC72EF-7067-4759-A02A-2847B437F8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069148-22E5-4EE6-88D9-347BA4566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BB5D78-B689-4582-9CDD-D43F9607CAE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10FB661-5C5A-423B-95D5-14E2A779439B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PSC 7-6</vt:lpstr>
      <vt:lpstr>'PSC 7-6'!Print_Area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Howard</dc:creator>
  <cp:keywords/>
  <dc:description/>
  <cp:lastModifiedBy>Thompson, Hannah</cp:lastModifiedBy>
  <cp:revision/>
  <dcterms:created xsi:type="dcterms:W3CDTF">2026-08-28T14:50:44Z</dcterms:created>
  <dcterms:modified xsi:type="dcterms:W3CDTF">2026-09-11T15:33:28Z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0x01010035F955E8F06CBD48B7814246FB9E203E</vt:lpwstr>
  </property>
  <property fmtid="{D5CDD505-2E9C-101B-9397-08002B2CF9AE}" pid="3" name="MSIP_Label_72660e22-5873-44a1-843d-5defe299e29d_Enabled">
    <vt:lpwstr>True</vt:lpwstr>
  </property>
  <property fmtid="{D5CDD505-2E9C-101B-9397-08002B2CF9AE}" pid="4" name="MSIP_Label_72660e22-5873-44a1-843d-5defe299e29d_SiteId">
    <vt:lpwstr>9921bf1b-9e31-4553-8ca9-a15b9d8b4dff</vt:lpwstr>
  </property>
  <property fmtid="{D5CDD505-2E9C-101B-9397-08002B2CF9AE}" pid="5" name="MSIP_Label_72660e22-5873-44a1-843d-5defe299e29d_SetDate">
    <vt:lpwstr>2026-08-28T15:03:36Z</vt:lpwstr>
  </property>
  <property fmtid="{D5CDD505-2E9C-101B-9397-08002B2CF9AE}" pid="6" name="MSIP_Label_72660e22-5873-44a1-843d-5defe299e29d_Name">
    <vt:lpwstr>Client Data</vt:lpwstr>
  </property>
  <property fmtid="{D5CDD505-2E9C-101B-9397-08002B2CF9AE}" pid="7" name="MSIP_Label_72660e22-5873-44a1-843d-5defe299e29d_ActionId">
    <vt:lpwstr>df51a20e-22cb-42b6-90cb-4e5cd5ece69a</vt:lpwstr>
  </property>
  <property fmtid="{D5CDD505-2E9C-101B-9397-08002B2CF9AE}" pid="8" name="MSIP_Label_72660e22-5873-44a1-843d-5defe299e29d_Removed">
    <vt:lpwstr>False</vt:lpwstr>
  </property>
  <property fmtid="{D5CDD505-2E9C-101B-9397-08002B2CF9AE}" pid="9" name="MSIP_Label_72660e22-5873-44a1-843d-5defe299e29d_Extended_MSFT_Method">
    <vt:lpwstr>Standard</vt:lpwstr>
  </property>
  <property fmtid="{D5CDD505-2E9C-101B-9397-08002B2CF9AE}" pid="10" name="Sensitivity">
    <vt:lpwstr>Client Data</vt:lpwstr>
  </property>
  <property fmtid="{D5CDD505-2E9C-101B-9397-08002B2CF9AE}" pid="11" name="_dlc_DocIdItemGuid">
    <vt:lpwstr>b9a8c1b2-9a7f-440c-a962-0862836ccc6a</vt:lpwstr>
  </property>
  <property fmtid="{D5CDD505-2E9C-101B-9397-08002B2CF9AE}" pid="12" name="MediaServiceImageTags">
    <vt:lpwstr/>
  </property>
  <property fmtid="{D5CDD505-2E9C-101B-9397-08002B2CF9AE}" pid="13" name="_AdHocReviewCycleID">
    <vt:i4>586221559</vt:i4>
  </property>
  <property fmtid="{D5CDD505-2E9C-101B-9397-08002B2CF9AE}" pid="14" name="_NewReviewCycle">
    <vt:lpwstr/>
  </property>
  <property fmtid="{D5CDD505-2E9C-101B-9397-08002B2CF9AE}" pid="15" name="_EmailSubject">
    <vt:lpwstr>Bluegrass Water filing</vt:lpwstr>
  </property>
  <property fmtid="{D5CDD505-2E9C-101B-9397-08002B2CF9AE}" pid="16" name="_AuthorEmail">
    <vt:lpwstr>Hannah.Thompson@DINSMORE.COM</vt:lpwstr>
  </property>
  <property fmtid="{D5CDD505-2E9C-101B-9397-08002B2CF9AE}" pid="17" name="_AuthorEmailDisplayName">
    <vt:lpwstr>Thompson, Hannah</vt:lpwstr>
  </property>
</Properties>
</file>