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hthompson\Bluegrass Water 2025 Rate Case\9.1.2026 Updated Financials and RCE\Ready to file\"/>
    </mc:Choice>
  </mc:AlternateContent>
  <xr:revisionPtr revIDLastSave="0" documentId="8_{CA15784E-9F15-441A-8E9D-866B2A34A362}" xr6:coauthVersionLast="47" xr6:coauthVersionMax="47" xr10:uidLastSave="{00000000-0000-0000-0000-000000000000}"/>
  <bookViews>
    <workbookView xWindow="-120" yWindow="-120" windowWidth="24240" windowHeight="13020" xr2:uid="{CDBA3F82-3C8B-4664-A2AF-AF825286F196}"/>
  </bookViews>
  <sheets>
    <sheet name="Rate Case Expen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J23" i="1"/>
  <c r="J22" i="1"/>
  <c r="J21" i="1" l="1"/>
  <c r="J20" i="1"/>
  <c r="J16" i="1"/>
  <c r="J19" i="1"/>
  <c r="J18" i="1"/>
  <c r="J17" i="1"/>
  <c r="J10" i="1"/>
  <c r="J11" i="1"/>
  <c r="J12" i="1"/>
  <c r="J13" i="1"/>
  <c r="J14" i="1"/>
  <c r="J9" i="1"/>
  <c r="C37" i="1" l="1"/>
</calcChain>
</file>

<file path=xl/sharedStrings.xml><?xml version="1.0" encoding="utf-8"?>
<sst xmlns="http://schemas.openxmlformats.org/spreadsheetml/2006/main" count="94" uniqueCount="36">
  <si>
    <t>Bluegrass Operating Company, LLC</t>
  </si>
  <si>
    <t>Rate Case Expense</t>
  </si>
  <si>
    <t>Part A&amp;B- Actual</t>
  </si>
  <si>
    <t>Category</t>
  </si>
  <si>
    <t>Date</t>
  </si>
  <si>
    <t>Document Number</t>
  </si>
  <si>
    <t>Account</t>
  </si>
  <si>
    <t>Amount</t>
  </si>
  <si>
    <t>Service Area</t>
  </si>
  <si>
    <t>Service Type</t>
  </si>
  <si>
    <t>Vendor</t>
  </si>
  <si>
    <t>Hours</t>
  </si>
  <si>
    <t>Rate/Hour</t>
  </si>
  <si>
    <t>Legal Expense</t>
  </si>
  <si>
    <t>KY-Bluegrass</t>
  </si>
  <si>
    <t>Wastewater</t>
  </si>
  <si>
    <t>Dinsmore &amp; Shohl LLP</t>
  </si>
  <si>
    <t>David Woodsmall</t>
  </si>
  <si>
    <t>PS-INV109104</t>
  </si>
  <si>
    <t>Water and Wastewater</t>
  </si>
  <si>
    <t>ScottMadden Inc.</t>
  </si>
  <si>
    <t>N/A</t>
  </si>
  <si>
    <t>PS-INV109570</t>
  </si>
  <si>
    <t>6015568</t>
  </si>
  <si>
    <t>6036852</t>
  </si>
  <si>
    <t>Part C- Estimated</t>
  </si>
  <si>
    <t>Woodsmall Law</t>
  </si>
  <si>
    <t>Legal</t>
  </si>
  <si>
    <t>Scott Madden</t>
  </si>
  <si>
    <t>Consultant</t>
  </si>
  <si>
    <t>Dinsmore &amp; Sholh LLP</t>
  </si>
  <si>
    <t>PS-INV110243</t>
  </si>
  <si>
    <t>6052616</t>
  </si>
  <si>
    <t>DR PSC 1-32 as of 8/7/2026</t>
  </si>
  <si>
    <t>*Rate case expense as of 8/7/2026 due to August period not being closed yet</t>
  </si>
  <si>
    <t>*ScottMadden does not bill on an hourly basis for this phase of the engagement.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</si>
</sst>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3" fontId="0" fillId="0" borderId="0" xfId="1" applyFont="1"/>
    <xf numFmtId="2" fontId="0" fillId="0" borderId="0" xfId="0" applyNumberFormat="1"/>
    <xf numFmtId="43" fontId="0" fillId="0" borderId="1" xfId="0" applyNumberFormat="1" applyBorder="1"/>
    <xf numFmtId="0" fontId="2" fillId="0" borderId="2" xfId="0" applyFont="1" applyBorder="1"/>
    <xf numFmtId="14" fontId="2" fillId="0" borderId="2" xfId="0" applyNumberFormat="1" applyFont="1" applyBorder="1"/>
    <xf numFmtId="43" fontId="2" fillId="0" borderId="2" xfId="1" applyFont="1" applyBorder="1"/>
    <xf numFmtId="2" fontId="2" fillId="0" borderId="2" xfId="0" applyNumberFormat="1" applyFont="1" applyBorder="1"/>
    <xf numFmtId="14" fontId="0" fillId="0" borderId="0" xfId="0" applyNumberFormat="1"/>
    <xf numFmtId="43" fontId="0" fillId="0" borderId="0" xfId="1" applyFont="1" applyBorder="1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43" fontId="2" fillId="0" borderId="2" xfId="1" applyFont="1" applyBorder="1" applyAlignment="1">
      <alignment horizontal="right"/>
    </xf>
    <xf numFmtId="43" fontId="0" fillId="0" borderId="0" xfId="1" applyFont="1" applyAlignment="1">
      <alignment horizontal="right"/>
    </xf>
    <xf numFmtId="43" fontId="3" fillId="0" borderId="0" xfId="1" applyFont="1" applyAlignment="1">
      <alignment horizontal="right"/>
    </xf>
    <xf numFmtId="1" fontId="0" fillId="0" borderId="0" xfId="0" applyNumberFormat="1"/>
    <xf numFmtId="43" fontId="1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42F10EC-4225-C846-A63D-A0DAD7207678}">
  <we:reference id="wa200004179" version="2025.2.0.0" store="en-US" storeType="OMEX"/>
  <we:alternateReferences>
    <we:reference id="wa200004179" version="2025.2.0.0" store="" storeType="OMEX"/>
  </we:alternateReferences>
  <we:properties>
    <we:property name="app-config" value="&quot;{\&quot;map\&quot;:{\&quot;webmap\&quot;:{\&quot;is3d\&quot;:false,\&quot;itemData\&quot;:{\&quot;operationalLayers\&quot;:[],\&quot;tables\&quot;:[],\&quot;baseMap\&quot;:{\&quot;baseMapLayers\&quot;:[{\&quot;id\&quot;:\&quot;World_Hillshade_3805\&quot;,\&quot;opacity\&quot;:1,\&quot;title\&quot;:\&quot;World Hillshade\&quot;,\&quot;url\&quot;:\&quot;https://services.arcgisonline.com/arcgis/rest/services/Elevation/World_Hillshade/MapServer\&quot;,\&quot;visibility\&quot;:true,\&quot;layerType\&quot;:\&quot;ArcGISTiledMapServiceLayer\&quot;},{\&quot;id\&quot;:\&quot;195012aeb31-layer-2\&quot;,\&quot;opacity\&quot;:1,\&quot;title\&quot;:\&quot;World Topographic Map\&quot;,\&quot;visibility\&quot;:true,\&quot;layerType\&quot;:\&quot;VectorTileLayer\&quot;,\&quot;styleUrl\&quot;:\&quot;https://cdn.arcgis.com/sharing/rest/content/items/27e89eb03c1e4341a1d75e597f0291e6/resources/styles/root.json\&quot;}],\&quot;title\&quot;:\&quot;Topographic\&quot;},\&quot;version\&quot;:\&quot;2.26\&quot;,\&quot;authoringApp\&quot;:\&quot;ArcGIS for Excel\&quot;,\&quot;bookmarks\&quot;:[],\&quot;initialState\&quot;:{\&quot;viewpoint\&quot;:{\&quot;targetGeometry\&quot;:{\&quot;spatialReference\&quot;:{\&quot;latestWkid\&quot;:3857,\&quot;wkid\&quot;:102100},\&quot;xmin\&quot;:-37916759.420436025,\&quot;ymin\&quot;:-50281727.36768516,\&quot;xmax\&quot;:16716759.420436025,\&quot;ymax\&quot;:59141853.34798693}}}}},\&quot;webmapExtensions\&quot;:{\&quot;format\&quot;:2}}}&quot;"/>
    <we:property name="arcgis-connection" value="&quot;{\&quot;portalUrl\&quot;:\&quot;https://www.arcgis.com\&quot;}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_xldudf_ARCGIS_REVERSEGEOCODE</we:customFunctionIds>
        <we:customFunctionIds>_xldudf_ARCGIS_GEOCODE</we:customFunctionIds>
        <we:customFunctionIds>_xldudf_ARCGIS_ENRICHBYPOINT</we:customFunctionIds>
        <we:customFunctionIds>_xldudf_ARCGIS_ENRICHBYGEOGRAPHY</we:customFunctionIds>
        <we:customFunctionIds>_xldudf_ARCGIS_ENRICHBYADDRESS</we:customFunctionIds>
        <we:customFunctionIds>_xldudf_ARCGIS_ENRICHBYPOLYGON</we:customFunctionIds>
        <we:customFunctionIds>_xldudf_ARCGIS_FINDROUTEBYCOORDINATES</we:customFunctionIds>
        <we:customFunctionIds>_xldudf_ARCGIS_FINDROUTEBYADDRESS</we:customFunctionIds>
        <we:customFunctionIds>_xldudf_ARCGIS_VERTICESTOESRIJSON</we:customFunctionIds>
        <we:customFunctionIds>_xldudf_ARCGIS_CONVERTTOESRIJSON</we:customFunctionIds>
        <we:customFunctionIds>_xldudf_ARCGIS_GETPOLYGONAREA</we:customFunctionIds>
        <we:customFunctionIds>_xldudf_ARCGIS_GETGEOMETRYLENGTH</we:customFunctionIds>
        <we:customFunctionIds>_xldudf_ARCGIS_GETGEOMETRYDISTANCE</we:customFunctionIds>
        <we:customFunctionIds>_xldudf_ARCGIS_GETCENTROID</we:customFunctionIds>
        <we:customFunctionIds>_xldudf_ARCGIS_RELATEGEOMETRIES</we:customFunctionIds>
        <we:customFunctionIds>_xldudf_ARCGIS_GENERALIZEGEOMETRY</we:customFunctionIds>
        <we:customFunctionIds>_xldudf_ARCGIS_SUGGESTADDRESS</we:customFunctionIds>
        <we:customFunctionIds>_xldudf_ARCGIS_GETGEOMETRY</we:customFunctionIds>
        <we:customFunctionIds>_xldudf_ARCGIS_LISTGEOGRAPHIES</we:customFunctionIds>
        <we:customFunctionIds>_xldudf_ARCGIS_LISTDATACOLLECTIONS</we:customFunctionIds>
        <we:customFunctionIds>_xldudf_ARCGIS_LISTTRAVELMODES</we:customFunctionIds>
        <we:customFunctionIds>_xldudf_ARCGIS_ADDHEADERS</we:customFunctionIds>
        <we:customFunctionIds>_xldudf_ARCGIS_COORDINATETONOTATION</we:customFunctionIds>
        <we:customFunctionIds>_xldudf_ARCGIS_COORDINATEFROMNOTATION</we:customFunctionIds>
        <we:customFunctionIds>_xldudf_ARCGIS_PROJECTPOINT</we:customFunctionIds>
        <we:customFunctionIds>_xldudf_ARCGIS_PROJECTGEOMETRY</we:customFunctionIds>
      </we:customFunctionIdList>
    </a:ext>
    <a:ext xmlns:a="http://schemas.openxmlformats.org/drawingml/2006/main" uri="{0858819E-0033-43BF-8937-05EC82904868}">
      <we:backgroundApp state="1" runtimeId="Esri.TaskPane.Url"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E0FE-6B70-4561-B3DB-9E6C5F6A3D51}">
  <dimension ref="A1:K37"/>
  <sheetViews>
    <sheetView tabSelected="1" topLeftCell="B1" zoomScale="90" zoomScaleNormal="90" workbookViewId="0">
      <selection activeCell="K25" sqref="K25"/>
    </sheetView>
  </sheetViews>
  <sheetFormatPr defaultColWidth="8.85546875" defaultRowHeight="15" x14ac:dyDescent="0.25"/>
  <cols>
    <col min="1" max="1" width="30.28515625" bestFit="1" customWidth="1"/>
    <col min="2" max="2" width="11" bestFit="1" customWidth="1"/>
    <col min="3" max="3" width="16.7109375" style="11" bestFit="1" customWidth="1"/>
    <col min="4" max="4" width="11" bestFit="1" customWidth="1"/>
    <col min="5" max="5" width="15.7109375" customWidth="1"/>
    <col min="6" max="6" width="11.42578125" bestFit="1" customWidth="1"/>
    <col min="7" max="7" width="19.42578125" bestFit="1" customWidth="1"/>
    <col min="8" max="8" width="30.140625" customWidth="1"/>
    <col min="9" max="9" width="8.7109375" customWidth="1"/>
    <col min="10" max="10" width="10.7109375" customWidth="1"/>
    <col min="11" max="11" width="107" bestFit="1" customWidth="1"/>
  </cols>
  <sheetData>
    <row r="1" spans="1:11" x14ac:dyDescent="0.25">
      <c r="A1" s="1" t="s">
        <v>0</v>
      </c>
    </row>
    <row r="2" spans="1:11" x14ac:dyDescent="0.25">
      <c r="A2" s="1" t="s">
        <v>33</v>
      </c>
      <c r="B2" t="s">
        <v>34</v>
      </c>
    </row>
    <row r="3" spans="1:11" x14ac:dyDescent="0.25">
      <c r="A3" s="1" t="s">
        <v>1</v>
      </c>
    </row>
    <row r="7" spans="1:11" x14ac:dyDescent="0.25">
      <c r="A7" s="1" t="s">
        <v>2</v>
      </c>
    </row>
    <row r="8" spans="1:11" x14ac:dyDescent="0.25">
      <c r="A8" s="5" t="s">
        <v>3</v>
      </c>
      <c r="B8" s="6" t="s">
        <v>4</v>
      </c>
      <c r="C8" s="12" t="s">
        <v>5</v>
      </c>
      <c r="D8" s="5" t="s">
        <v>6</v>
      </c>
      <c r="E8" s="7" t="s">
        <v>7</v>
      </c>
      <c r="F8" s="5" t="s">
        <v>8</v>
      </c>
      <c r="G8" s="5" t="s">
        <v>9</v>
      </c>
      <c r="H8" s="5" t="s">
        <v>10</v>
      </c>
      <c r="I8" s="8" t="s">
        <v>11</v>
      </c>
      <c r="J8" s="7" t="s">
        <v>12</v>
      </c>
      <c r="K8" s="1"/>
    </row>
    <row r="9" spans="1:11" x14ac:dyDescent="0.25">
      <c r="A9" t="s">
        <v>13</v>
      </c>
      <c r="B9" s="9">
        <v>45940</v>
      </c>
      <c r="C9" s="11">
        <v>5895955</v>
      </c>
      <c r="D9" s="16">
        <v>186001</v>
      </c>
      <c r="E9" s="10">
        <v>7098</v>
      </c>
      <c r="F9" t="s">
        <v>14</v>
      </c>
      <c r="G9" t="s">
        <v>15</v>
      </c>
      <c r="H9" t="s">
        <v>16</v>
      </c>
      <c r="I9" s="3">
        <v>14.7</v>
      </c>
      <c r="J9" s="2">
        <f>E9/I9</f>
        <v>482.85714285714289</v>
      </c>
      <c r="K9" s="1"/>
    </row>
    <row r="10" spans="1:11" x14ac:dyDescent="0.25">
      <c r="A10" t="s">
        <v>13</v>
      </c>
      <c r="B10" s="9">
        <v>45967</v>
      </c>
      <c r="C10" s="11">
        <v>5911913</v>
      </c>
      <c r="D10" s="16">
        <v>186001</v>
      </c>
      <c r="E10" s="10">
        <v>10920</v>
      </c>
      <c r="F10" t="s">
        <v>14</v>
      </c>
      <c r="G10" t="s">
        <v>15</v>
      </c>
      <c r="H10" t="s">
        <v>16</v>
      </c>
      <c r="I10" s="3">
        <v>23</v>
      </c>
      <c r="J10" s="2">
        <f t="shared" ref="J10:J14" si="0">E10/I10</f>
        <v>474.78260869565219</v>
      </c>
      <c r="K10" s="1"/>
    </row>
    <row r="11" spans="1:11" x14ac:dyDescent="0.25">
      <c r="A11" t="s">
        <v>13</v>
      </c>
      <c r="B11" s="9">
        <v>45967</v>
      </c>
      <c r="C11" s="11">
        <v>5911904</v>
      </c>
      <c r="D11" s="16">
        <v>186001</v>
      </c>
      <c r="E11" s="10">
        <v>11244.62</v>
      </c>
      <c r="F11" t="s">
        <v>14</v>
      </c>
      <c r="G11" t="s">
        <v>15</v>
      </c>
      <c r="H11" t="s">
        <v>16</v>
      </c>
      <c r="I11" s="3">
        <v>18.2</v>
      </c>
      <c r="J11" s="2">
        <f t="shared" si="0"/>
        <v>617.83626373626385</v>
      </c>
      <c r="K11" s="1"/>
    </row>
    <row r="12" spans="1:11" x14ac:dyDescent="0.25">
      <c r="A12" t="s">
        <v>13</v>
      </c>
      <c r="B12" s="9">
        <v>45992</v>
      </c>
      <c r="C12" s="11">
        <v>5929747</v>
      </c>
      <c r="D12" s="16">
        <v>186001</v>
      </c>
      <c r="E12" s="10">
        <v>43035</v>
      </c>
      <c r="F12" t="s">
        <v>14</v>
      </c>
      <c r="G12" t="s">
        <v>15</v>
      </c>
      <c r="H12" t="s">
        <v>16</v>
      </c>
      <c r="I12" s="3">
        <v>87.7</v>
      </c>
      <c r="J12" s="2">
        <f t="shared" si="0"/>
        <v>490.70695553021665</v>
      </c>
      <c r="K12" s="1"/>
    </row>
    <row r="13" spans="1:11" x14ac:dyDescent="0.25">
      <c r="A13" t="s">
        <v>13</v>
      </c>
      <c r="B13" s="9">
        <v>46009</v>
      </c>
      <c r="C13" s="11">
        <v>4541</v>
      </c>
      <c r="D13" s="16">
        <v>186001</v>
      </c>
      <c r="E13" s="10">
        <v>68733</v>
      </c>
      <c r="F13" t="s">
        <v>14</v>
      </c>
      <c r="G13" t="s">
        <v>15</v>
      </c>
      <c r="H13" t="s">
        <v>17</v>
      </c>
      <c r="I13" s="3">
        <v>109.1</v>
      </c>
      <c r="J13" s="2">
        <f t="shared" si="0"/>
        <v>630</v>
      </c>
      <c r="K13" s="1"/>
    </row>
    <row r="14" spans="1:11" x14ac:dyDescent="0.25">
      <c r="A14" t="s">
        <v>13</v>
      </c>
      <c r="B14" s="9">
        <v>46023</v>
      </c>
      <c r="C14" s="11">
        <v>5948660</v>
      </c>
      <c r="D14" s="16">
        <v>186001</v>
      </c>
      <c r="E14" s="10">
        <v>81774</v>
      </c>
      <c r="F14" t="s">
        <v>14</v>
      </c>
      <c r="G14" t="s">
        <v>15</v>
      </c>
      <c r="H14" t="s">
        <v>16</v>
      </c>
      <c r="I14" s="3">
        <v>183.1</v>
      </c>
      <c r="J14" s="2">
        <f t="shared" si="0"/>
        <v>446.60841070453307</v>
      </c>
      <c r="K14" s="1"/>
    </row>
    <row r="15" spans="1:11" x14ac:dyDescent="0.25">
      <c r="A15" t="s">
        <v>13</v>
      </c>
      <c r="B15" s="9">
        <v>46042</v>
      </c>
      <c r="C15" s="11" t="s">
        <v>18</v>
      </c>
      <c r="D15" s="16">
        <v>186001</v>
      </c>
      <c r="E15" s="10">
        <v>27500</v>
      </c>
      <c r="F15" t="s">
        <v>14</v>
      </c>
      <c r="G15" t="s">
        <v>19</v>
      </c>
      <c r="H15" t="s">
        <v>20</v>
      </c>
      <c r="I15" s="3" t="s">
        <v>21</v>
      </c>
      <c r="J15" s="2" t="s">
        <v>21</v>
      </c>
      <c r="K15" t="s">
        <v>35</v>
      </c>
    </row>
    <row r="16" spans="1:11" x14ac:dyDescent="0.25">
      <c r="A16" t="s">
        <v>13</v>
      </c>
      <c r="B16" s="9">
        <v>46062</v>
      </c>
      <c r="C16" s="11">
        <v>5965646</v>
      </c>
      <c r="D16" s="16">
        <v>186001</v>
      </c>
      <c r="E16" s="10">
        <v>44135</v>
      </c>
      <c r="F16" t="s">
        <v>14</v>
      </c>
      <c r="G16" t="s">
        <v>19</v>
      </c>
      <c r="H16" t="s">
        <v>16</v>
      </c>
      <c r="I16" s="3">
        <v>87</v>
      </c>
      <c r="J16" s="2">
        <f>E16/I16</f>
        <v>507.29885057471262</v>
      </c>
      <c r="K16" s="1"/>
    </row>
    <row r="17" spans="1:11" x14ac:dyDescent="0.25">
      <c r="A17" t="s">
        <v>13</v>
      </c>
      <c r="B17" s="9">
        <v>46087</v>
      </c>
      <c r="C17" s="11">
        <v>5981501</v>
      </c>
      <c r="D17" s="16">
        <v>186001</v>
      </c>
      <c r="E17" s="10">
        <v>55941</v>
      </c>
      <c r="F17" t="s">
        <v>14</v>
      </c>
      <c r="G17" t="s">
        <v>19</v>
      </c>
      <c r="H17" t="s">
        <v>16</v>
      </c>
      <c r="I17" s="3">
        <v>125.1</v>
      </c>
      <c r="J17" s="2">
        <f t="shared" ref="J17:J19" si="1">E17/I17</f>
        <v>447.17026378896884</v>
      </c>
      <c r="K17" s="1"/>
    </row>
    <row r="18" spans="1:11" x14ac:dyDescent="0.25">
      <c r="A18" t="s">
        <v>13</v>
      </c>
      <c r="B18" s="9">
        <v>46104</v>
      </c>
      <c r="C18" s="11" t="s">
        <v>22</v>
      </c>
      <c r="D18" s="16">
        <v>186001</v>
      </c>
      <c r="E18" s="10">
        <v>493.75</v>
      </c>
      <c r="F18" t="s">
        <v>14</v>
      </c>
      <c r="G18" t="s">
        <v>19</v>
      </c>
      <c r="H18" t="s">
        <v>20</v>
      </c>
      <c r="I18" s="3">
        <v>1.25</v>
      </c>
      <c r="J18" s="2">
        <f t="shared" si="1"/>
        <v>395</v>
      </c>
      <c r="K18" s="1"/>
    </row>
    <row r="19" spans="1:11" x14ac:dyDescent="0.25">
      <c r="A19" t="s">
        <v>13</v>
      </c>
      <c r="B19" s="9">
        <v>46112</v>
      </c>
      <c r="C19" s="11">
        <v>5999326</v>
      </c>
      <c r="D19" s="16">
        <v>186001</v>
      </c>
      <c r="E19" s="10">
        <v>92719</v>
      </c>
      <c r="F19" t="s">
        <v>14</v>
      </c>
      <c r="G19" t="s">
        <v>19</v>
      </c>
      <c r="H19" t="s">
        <v>16</v>
      </c>
      <c r="I19" s="3">
        <v>180.4</v>
      </c>
      <c r="J19" s="2">
        <f t="shared" si="1"/>
        <v>513.96341463414637</v>
      </c>
      <c r="K19" s="1"/>
    </row>
    <row r="20" spans="1:11" x14ac:dyDescent="0.25">
      <c r="A20" t="s">
        <v>13</v>
      </c>
      <c r="B20" s="9">
        <v>46150</v>
      </c>
      <c r="C20" s="11" t="s">
        <v>23</v>
      </c>
      <c r="D20" s="16">
        <v>186001</v>
      </c>
      <c r="E20" s="10">
        <v>23641</v>
      </c>
      <c r="F20" t="s">
        <v>14</v>
      </c>
      <c r="G20" t="s">
        <v>19</v>
      </c>
      <c r="H20" t="s">
        <v>16</v>
      </c>
      <c r="I20" s="3">
        <v>50.8</v>
      </c>
      <c r="J20" s="2">
        <f>E20/I20</f>
        <v>465.37401574803152</v>
      </c>
      <c r="K20" s="1"/>
    </row>
    <row r="21" spans="1:11" x14ac:dyDescent="0.25">
      <c r="A21" t="s">
        <v>13</v>
      </c>
      <c r="B21" s="9">
        <v>46184</v>
      </c>
      <c r="C21" s="11" t="s">
        <v>24</v>
      </c>
      <c r="D21" s="16">
        <v>186001</v>
      </c>
      <c r="E21" s="10">
        <v>23763</v>
      </c>
      <c r="F21" t="s">
        <v>14</v>
      </c>
      <c r="G21" t="s">
        <v>19</v>
      </c>
      <c r="H21" t="s">
        <v>16</v>
      </c>
      <c r="I21" s="3">
        <v>52.1</v>
      </c>
      <c r="J21" s="2">
        <f t="shared" ref="J21" si="2">E21/I21</f>
        <v>456.10364683301344</v>
      </c>
      <c r="K21" s="1"/>
    </row>
    <row r="22" spans="1:11" x14ac:dyDescent="0.25">
      <c r="A22" t="s">
        <v>13</v>
      </c>
      <c r="B22" s="9">
        <v>46213</v>
      </c>
      <c r="C22" s="11" t="s">
        <v>32</v>
      </c>
      <c r="D22" s="16">
        <v>186001</v>
      </c>
      <c r="E22" s="17">
        <v>27338</v>
      </c>
      <c r="F22" t="s">
        <v>14</v>
      </c>
      <c r="G22" t="s">
        <v>19</v>
      </c>
      <c r="H22" t="s">
        <v>16</v>
      </c>
      <c r="I22" s="3">
        <v>60.6</v>
      </c>
      <c r="J22" s="17">
        <f>E22/I22</f>
        <v>451.12211221122112</v>
      </c>
      <c r="K22" s="1"/>
    </row>
    <row r="23" spans="1:11" x14ac:dyDescent="0.25">
      <c r="A23" t="s">
        <v>13</v>
      </c>
      <c r="B23" s="9">
        <v>45130</v>
      </c>
      <c r="C23" s="11" t="s">
        <v>31</v>
      </c>
      <c r="D23" s="16">
        <v>186001</v>
      </c>
      <c r="E23" s="17">
        <v>197.5</v>
      </c>
      <c r="F23" t="s">
        <v>14</v>
      </c>
      <c r="G23" t="s">
        <v>19</v>
      </c>
      <c r="H23" t="s">
        <v>20</v>
      </c>
      <c r="I23" s="3">
        <v>0.5</v>
      </c>
      <c r="J23" s="17">
        <f>E23/I23</f>
        <v>395</v>
      </c>
    </row>
    <row r="24" spans="1:11" x14ac:dyDescent="0.25">
      <c r="B24" s="9"/>
      <c r="D24" s="16"/>
      <c r="E24" s="17"/>
      <c r="I24" s="3"/>
      <c r="J24" s="2"/>
    </row>
    <row r="25" spans="1:11" x14ac:dyDescent="0.25">
      <c r="E25" s="4">
        <f>SUM(E9:E23)</f>
        <v>518532.87</v>
      </c>
    </row>
    <row r="32" spans="1:11" x14ac:dyDescent="0.25">
      <c r="A32" s="1" t="s">
        <v>25</v>
      </c>
    </row>
    <row r="33" spans="1:3" x14ac:dyDescent="0.25">
      <c r="A33" s="5" t="s">
        <v>10</v>
      </c>
      <c r="B33" s="5" t="s">
        <v>3</v>
      </c>
      <c r="C33" s="13" t="s">
        <v>7</v>
      </c>
    </row>
    <row r="34" spans="1:3" x14ac:dyDescent="0.25">
      <c r="A34" t="s">
        <v>26</v>
      </c>
      <c r="B34" t="s">
        <v>27</v>
      </c>
      <c r="C34" s="14">
        <v>65000</v>
      </c>
    </row>
    <row r="35" spans="1:3" x14ac:dyDescent="0.25">
      <c r="A35" t="s">
        <v>28</v>
      </c>
      <c r="B35" t="s">
        <v>29</v>
      </c>
      <c r="C35" s="14">
        <v>60000</v>
      </c>
    </row>
    <row r="36" spans="1:3" ht="17.25" x14ac:dyDescent="0.4">
      <c r="A36" t="s">
        <v>30</v>
      </c>
      <c r="B36" t="s">
        <v>27</v>
      </c>
      <c r="C36" s="15">
        <v>450000</v>
      </c>
    </row>
    <row r="37" spans="1:3" x14ac:dyDescent="0.25">
      <c r="C37" s="14">
        <f>SUM(C34:C36)</f>
        <v>575000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4EPV5CSZ2ZPH-2104175878-310892</_dlc_DocId>
    <_dlc_DocIdUrl xmlns="219c5758-d311-4f49-8eb7-a0c37216249c">
      <Url>https://cswrgroup.sharepoint.com/_layouts/15/DocIdRedir.aspx?ID=4EPV5CSZ2ZPH-2104175878-310892</Url>
      <Description>4EPV5CSZ2ZPH-2104175878-310892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CE8D8-120D-4DB9-B131-F7B7CBEE8293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4F5AA4ED-D82E-441B-85AB-65ADD0664DF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E69ED1-F723-4E54-A03A-411696FDB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A4B7C84-E0A2-4CF5-9010-4E64B7F88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Case Expense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Herrick, Brooks</cp:lastModifiedBy>
  <cp:revision/>
  <dcterms:created xsi:type="dcterms:W3CDTF">2026-03-06T15:29:45Z</dcterms:created>
  <dcterms:modified xsi:type="dcterms:W3CDTF">2026-09-02T16:51:11Z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c8ec61d0-4b7e-42c2-ab1a-6ecb00e232aa</vt:lpwstr>
  </property>
  <property fmtid="{D5CDD505-2E9C-101B-9397-08002B2CF9AE}" pid="4" name="MediaServiceImageTags">
    <vt:lpwstr/>
  </property>
  <property fmtid="{D5CDD505-2E9C-101B-9397-08002B2CF9AE}" pid="5" name="_AdHocReviewCycleID">
    <vt:i4>1997074578</vt:i4>
  </property>
  <property fmtid="{D5CDD505-2E9C-101B-9397-08002B2CF9AE}" pid="6" name="_NewReviewCycle">
    <vt:lpwstr/>
  </property>
  <property fmtid="{D5CDD505-2E9C-101B-9397-08002B2CF9AE}" pid="7" name="_EmailSubject">
    <vt:lpwstr>Bluegrass (KY) Rate Case - Actuals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  <property fmtid="{D5CDD505-2E9C-101B-9397-08002B2CF9AE}" pid="10" name="_ReviewingToolsShownOnce">
    <vt:lpwstr/>
  </property>
</Properties>
</file>