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6th PSC DRs\Exhibits\"/>
    </mc:Choice>
  </mc:AlternateContent>
  <xr:revisionPtr revIDLastSave="0" documentId="8_{8088BBB8-4311-4E90-B0D0-98AC1B81C7C8}" xr6:coauthVersionLast="47" xr6:coauthVersionMax="47" xr10:uidLastSave="{00000000-0000-0000-0000-000000000000}"/>
  <bookViews>
    <workbookView xWindow="31875" yWindow="1620" windowWidth="21600" windowHeight="11310" xr2:uid="{7652F759-DBB0-46F2-B4CB-42CCBB7C8CF2}"/>
  </bookViews>
  <sheets>
    <sheet name="Sheet1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1" l="1"/>
  <c r="H17" i="1"/>
  <c r="H21" i="1" s="1"/>
  <c r="F23" i="1"/>
  <c r="F17" i="1"/>
  <c r="F21" i="1" s="1"/>
  <c r="F28" i="1" l="1"/>
  <c r="F32" i="1" s="1"/>
  <c r="H28" i="1"/>
  <c r="H32" i="1" s="1"/>
</calcChain>
</file>

<file path=xl/sharedStrings.xml><?xml version="1.0" encoding="utf-8"?>
<sst xmlns="http://schemas.openxmlformats.org/spreadsheetml/2006/main" count="20" uniqueCount="20">
  <si>
    <t>Bluegrass Water Utility Operating Company</t>
  </si>
  <si>
    <t xml:space="preserve">PSC DR 6-6 </t>
  </si>
  <si>
    <t>Revenue Requirement Comparison</t>
  </si>
  <si>
    <t>Description</t>
  </si>
  <si>
    <t>Origional Filed Test Year</t>
  </si>
  <si>
    <t>Test Year with Removed Inflaction Factors</t>
  </si>
  <si>
    <t>Total Original Cost Rate Base</t>
  </si>
  <si>
    <t>Net Income at Present Rates</t>
  </si>
  <si>
    <t xml:space="preserve">Earned Rate of Return </t>
  </si>
  <si>
    <t>Requested Rate of Return</t>
  </si>
  <si>
    <t>Required Return on Rate Base</t>
  </si>
  <si>
    <t>Weighted Return on Equity</t>
  </si>
  <si>
    <t xml:space="preserve">Operating Income Deficiency </t>
  </si>
  <si>
    <t xml:space="preserve">Net Income Required for Return on Equity </t>
  </si>
  <si>
    <t>Gross Revenue Conversion Factor</t>
  </si>
  <si>
    <t>Gross Income Conversion Factor</t>
  </si>
  <si>
    <t xml:space="preserve">Revenue Deficiency </t>
  </si>
  <si>
    <t>Pro Forma Revenue at Present Rates</t>
  </si>
  <si>
    <t>Total Revenue Requirement</t>
  </si>
  <si>
    <t>Case No. 2025-00354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</si>
</sst>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2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3" fillId="0" borderId="0" xfId="1" applyNumberFormat="1" applyFont="1"/>
    <xf numFmtId="165" fontId="3" fillId="0" borderId="0" xfId="0" applyNumberFormat="1" applyFont="1"/>
    <xf numFmtId="165" fontId="3" fillId="0" borderId="0" xfId="1" applyNumberFormat="1" applyFont="1" applyFill="1" applyAlignment="1">
      <alignment horizontal="right"/>
    </xf>
    <xf numFmtId="165" fontId="4" fillId="0" borderId="0" xfId="1" applyNumberFormat="1" applyFont="1"/>
    <xf numFmtId="43" fontId="3" fillId="0" borderId="0" xfId="0" applyNumberFormat="1" applyFont="1"/>
    <xf numFmtId="165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EA96-0C4C-4D8F-9880-5C0709F72784}">
  <dimension ref="A1:L32"/>
  <sheetViews>
    <sheetView tabSelected="1" zoomScale="90" zoomScaleNormal="90" workbookViewId="0">
      <selection activeCell="A2" sqref="A2"/>
    </sheetView>
  </sheetViews>
  <sheetFormatPr defaultRowHeight="15" x14ac:dyDescent="0.25"/>
  <cols>
    <col min="4" max="4" width="25.42578125" customWidth="1"/>
    <col min="5" max="5" width="4.7109375" customWidth="1"/>
    <col min="6" max="6" width="18.5703125" customWidth="1"/>
    <col min="7" max="7" width="4.28515625" customWidth="1"/>
    <col min="8" max="8" width="23" customWidth="1"/>
    <col min="9" max="9" width="4.140625" customWidth="1"/>
  </cols>
  <sheetData>
    <row r="1" spans="1:9" x14ac:dyDescent="0.25">
      <c r="A1" s="1" t="s">
        <v>0</v>
      </c>
    </row>
    <row r="2" spans="1:9" x14ac:dyDescent="0.25">
      <c r="A2" s="1" t="s">
        <v>19</v>
      </c>
    </row>
    <row r="3" spans="1:9" x14ac:dyDescent="0.25">
      <c r="A3" s="1" t="s">
        <v>1</v>
      </c>
    </row>
    <row r="4" spans="1:9" x14ac:dyDescent="0.25">
      <c r="A4" s="1" t="s">
        <v>2</v>
      </c>
    </row>
    <row r="6" spans="1:9" x14ac:dyDescent="0.25">
      <c r="D6" s="5"/>
      <c r="E6" s="5"/>
      <c r="F6" s="6">
        <v>46599</v>
      </c>
      <c r="G6" s="6"/>
      <c r="H6" s="6">
        <v>46599</v>
      </c>
      <c r="I6" s="6"/>
    </row>
    <row r="7" spans="1:9" ht="30" x14ac:dyDescent="0.25">
      <c r="D7" s="7" t="s">
        <v>3</v>
      </c>
      <c r="E7" s="8"/>
      <c r="F7" s="7" t="s">
        <v>4</v>
      </c>
      <c r="G7" s="8"/>
      <c r="H7" s="7" t="s">
        <v>5</v>
      </c>
      <c r="I7" s="8"/>
    </row>
    <row r="8" spans="1:9" x14ac:dyDescent="0.25">
      <c r="F8" s="2"/>
      <c r="G8" s="2"/>
      <c r="H8" s="2"/>
      <c r="I8" s="2"/>
    </row>
    <row r="9" spans="1:9" x14ac:dyDescent="0.25">
      <c r="D9" s="4" t="s">
        <v>6</v>
      </c>
      <c r="F9" s="9">
        <v>11807818.361729456</v>
      </c>
      <c r="G9" s="9"/>
      <c r="H9" s="9">
        <v>11807354.758993318</v>
      </c>
      <c r="I9" s="10"/>
    </row>
    <row r="10" spans="1:9" x14ac:dyDescent="0.25">
      <c r="D10" s="4"/>
      <c r="F10" s="10"/>
      <c r="G10" s="10"/>
      <c r="H10" s="10"/>
      <c r="I10" s="10"/>
    </row>
    <row r="11" spans="1:9" x14ac:dyDescent="0.25">
      <c r="D11" s="4" t="s">
        <v>7</v>
      </c>
      <c r="F11" s="9">
        <v>-1319423.0793884927</v>
      </c>
      <c r="G11" s="9"/>
      <c r="H11" s="9">
        <v>-1288430.7117969894</v>
      </c>
      <c r="I11" s="10"/>
    </row>
    <row r="12" spans="1:9" x14ac:dyDescent="0.25">
      <c r="D12" s="4"/>
      <c r="F12" s="10"/>
      <c r="G12" s="10"/>
      <c r="H12" s="10"/>
      <c r="I12" s="10"/>
    </row>
    <row r="13" spans="1:9" x14ac:dyDescent="0.25">
      <c r="D13" s="4" t="s">
        <v>8</v>
      </c>
      <c r="F13" s="3">
        <v>-0.11174147831278468</v>
      </c>
      <c r="G13" s="3"/>
      <c r="H13" s="3">
        <v>-0.10912102990855164</v>
      </c>
      <c r="I13" s="3"/>
    </row>
    <row r="14" spans="1:9" x14ac:dyDescent="0.25">
      <c r="D14" s="4"/>
      <c r="F14" s="3"/>
      <c r="G14" s="3"/>
      <c r="H14" s="3"/>
      <c r="I14" s="3"/>
    </row>
    <row r="15" spans="1:9" x14ac:dyDescent="0.25">
      <c r="D15" s="4" t="s">
        <v>9</v>
      </c>
      <c r="F15" s="3">
        <v>9.7700243122913116E-2</v>
      </c>
      <c r="G15" s="3"/>
      <c r="H15" s="3">
        <v>9.7700243122913116E-2</v>
      </c>
      <c r="I15" s="3"/>
    </row>
    <row r="16" spans="1:9" x14ac:dyDescent="0.25">
      <c r="D16" s="4"/>
      <c r="F16" s="10"/>
      <c r="G16" s="10"/>
      <c r="H16" s="10"/>
      <c r="I16" s="10"/>
    </row>
    <row r="17" spans="4:12" x14ac:dyDescent="0.25">
      <c r="D17" s="4" t="s">
        <v>10</v>
      </c>
      <c r="F17" s="9">
        <f>F9*F15</f>
        <v>1153626.7246921656</v>
      </c>
      <c r="G17" s="9"/>
      <c r="H17" s="9">
        <f>H9*H15</f>
        <v>1153581.4305921325</v>
      </c>
      <c r="I17" s="10"/>
    </row>
    <row r="18" spans="4:12" x14ac:dyDescent="0.25">
      <c r="D18" s="4"/>
      <c r="F18" s="10"/>
      <c r="G18" s="10"/>
      <c r="H18" s="10"/>
      <c r="I18" s="10"/>
    </row>
    <row r="19" spans="4:12" x14ac:dyDescent="0.25">
      <c r="D19" s="4" t="s">
        <v>11</v>
      </c>
      <c r="F19" s="3">
        <v>5.8372877920055855E-2</v>
      </c>
      <c r="G19" s="3"/>
      <c r="H19" s="3">
        <v>5.8757806558335721E-2</v>
      </c>
      <c r="I19" s="3"/>
    </row>
    <row r="20" spans="4:12" x14ac:dyDescent="0.25">
      <c r="D20" s="4"/>
      <c r="F20" s="10"/>
      <c r="G20" s="10"/>
      <c r="H20" s="10"/>
      <c r="I20" s="10"/>
    </row>
    <row r="21" spans="4:12" x14ac:dyDescent="0.25">
      <c r="D21" s="4" t="s">
        <v>12</v>
      </c>
      <c r="F21" s="9">
        <f>F17-F11</f>
        <v>2473049.8040806586</v>
      </c>
      <c r="G21" s="9"/>
      <c r="H21" s="9">
        <f>H17-H11</f>
        <v>2442012.1423891219</v>
      </c>
      <c r="I21" s="9"/>
    </row>
    <row r="22" spans="4:12" x14ac:dyDescent="0.25">
      <c r="D22" s="4"/>
      <c r="F22" s="10"/>
      <c r="G22" s="10"/>
      <c r="H22" s="10"/>
      <c r="I22" s="10"/>
    </row>
    <row r="23" spans="4:12" x14ac:dyDescent="0.25">
      <c r="D23" s="4" t="s">
        <v>13</v>
      </c>
      <c r="F23" s="9">
        <f>F9*F19</f>
        <v>689256.33973142749</v>
      </c>
      <c r="G23" s="9"/>
      <c r="H23" s="9">
        <f>H9*H19</f>
        <v>693774.26689457404</v>
      </c>
      <c r="I23" s="10"/>
    </row>
    <row r="24" spans="4:12" x14ac:dyDescent="0.25">
      <c r="D24" s="4"/>
      <c r="F24" s="10"/>
      <c r="G24" s="10"/>
      <c r="H24" s="10"/>
      <c r="I24" s="10"/>
    </row>
    <row r="25" spans="4:12" x14ac:dyDescent="0.25">
      <c r="D25" s="4" t="s">
        <v>14</v>
      </c>
      <c r="F25" s="13">
        <v>1.0117361392148929</v>
      </c>
      <c r="G25" s="13"/>
      <c r="H25" s="13">
        <v>1.0117361392148929</v>
      </c>
      <c r="I25" s="13"/>
    </row>
    <row r="26" spans="4:12" x14ac:dyDescent="0.25">
      <c r="D26" s="4" t="s">
        <v>15</v>
      </c>
      <c r="F26" s="13">
        <v>1.3481976619556149</v>
      </c>
      <c r="G26" s="13"/>
      <c r="H26" s="13">
        <v>1.3481976619556149</v>
      </c>
      <c r="I26" s="13"/>
    </row>
    <row r="27" spans="4:12" x14ac:dyDescent="0.25">
      <c r="D27" s="4"/>
      <c r="F27" s="10"/>
      <c r="G27" s="10"/>
      <c r="H27" s="10"/>
      <c r="I27" s="10"/>
    </row>
    <row r="28" spans="4:12" x14ac:dyDescent="0.25">
      <c r="D28" s="4" t="s">
        <v>16</v>
      </c>
      <c r="F28" s="11">
        <f>(F23*F26)+((F21-F23)*F25)</f>
        <v>2733982.0984914452</v>
      </c>
      <c r="G28" s="9"/>
      <c r="H28" s="11">
        <f>(H23*H26)+((H21-H23)*H25)</f>
        <v>2704100.2831343357</v>
      </c>
      <c r="I28" s="10"/>
    </row>
    <row r="29" spans="4:12" x14ac:dyDescent="0.25">
      <c r="D29" s="4"/>
      <c r="F29" s="9"/>
      <c r="G29" s="9"/>
      <c r="H29" s="9"/>
      <c r="I29" s="10"/>
    </row>
    <row r="30" spans="4:12" x14ac:dyDescent="0.25">
      <c r="D30" s="4" t="s">
        <v>17</v>
      </c>
      <c r="F30" s="9">
        <v>2973539.5797699573</v>
      </c>
      <c r="G30" s="9"/>
      <c r="H30" s="9">
        <v>2973539.5797699573</v>
      </c>
      <c r="I30" s="10"/>
    </row>
    <row r="31" spans="4:12" x14ac:dyDescent="0.25">
      <c r="D31" s="4"/>
      <c r="F31" s="9"/>
      <c r="G31" s="9"/>
      <c r="H31" s="9"/>
      <c r="I31" s="10"/>
    </row>
    <row r="32" spans="4:12" x14ac:dyDescent="0.25">
      <c r="D32" s="4" t="s">
        <v>18</v>
      </c>
      <c r="F32" s="12">
        <f>F28+F30</f>
        <v>5707521.678261403</v>
      </c>
      <c r="G32" s="9"/>
      <c r="H32" s="12">
        <f>H28+H30</f>
        <v>5677639.8629042935</v>
      </c>
      <c r="I32" s="10"/>
      <c r="L32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19c5758-d311-4f49-8eb7-a0c37216249c">4EPV5CSZ2ZPH-2104175878-307832</_dlc_DocId>
    <_dlc_DocIdUrl xmlns="219c5758-d311-4f49-8eb7-a0c37216249c">
      <Url>https://cswrgroup.sharepoint.com/_layouts/15/DocIdRedir.aspx?ID=4EPV5CSZ2ZPH-2104175878-307832</Url>
      <Description>4EPV5CSZ2ZPH-2104175878-307832</Description>
    </_dlc_DocIdUrl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E5AE89-5F08-4933-BA3B-3DE6B0E101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C2E6D6-7A66-4852-94CA-C3F44B700DD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42A7298-CE06-4DD6-940A-9353343FDE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FDF8C0-2485-498E-8A1A-1EE3C0246EDD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Caitlin O’Reilly</dc:creator>
  <cp:keywords/>
  <dc:description/>
  <cp:lastModifiedBy>Thompson, Hannah</cp:lastModifiedBy>
  <cp:revision/>
  <dcterms:created xsi:type="dcterms:W3CDTF">2026-08-20T13:29:33Z</dcterms:created>
  <dcterms:modified xsi:type="dcterms:W3CDTF">2026-08-28T18:32:51Z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0x01010035F955E8F06CBD48B7814246FB9E203E</vt:lpwstr>
  </property>
  <property fmtid="{D5CDD505-2E9C-101B-9397-08002B2CF9AE}" pid="4" name="_dlc_DocIdItemGuid">
    <vt:lpwstr>5441e0f9-8d3c-4605-9a0e-2a0a5bab9e66</vt:lpwstr>
  </property>
  <property fmtid="{D5CDD505-2E9C-101B-9397-08002B2CF9AE}" pid="5" name="_AdHocReviewCycleID">
    <vt:i4>365391787</vt:i4>
  </property>
  <property fmtid="{D5CDD505-2E9C-101B-9397-08002B2CF9AE}" pid="6" name="_NewReviewCycle">
    <vt:lpwstr/>
  </property>
  <property fmtid="{D5CDD505-2E9C-101B-9397-08002B2CF9AE}" pid="7" name="_EmailSubject">
    <vt:lpwstr>PSC filing</vt:lpwstr>
  </property>
  <property fmtid="{D5CDD505-2E9C-101B-9397-08002B2CF9AE}" pid="8" name="_AuthorEmail">
    <vt:lpwstr>Hannah.Thompson@DINSMORE.COM</vt:lpwstr>
  </property>
  <property fmtid="{D5CDD505-2E9C-101B-9397-08002B2CF9AE}" pid="9" name="_AuthorEmailDisplayName">
    <vt:lpwstr>Thompson, Hannah</vt:lpwstr>
  </property>
</Properties>
</file>