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Bluegrass Water 2025 Rate Case\6th PSC DRs\Ready to file\"/>
    </mc:Choice>
  </mc:AlternateContent>
  <xr:revisionPtr revIDLastSave="0" documentId="13_ncr:1_{D15E667F-2926-49A1-980D-E4659C106821}" xr6:coauthVersionLast="47" xr6:coauthVersionMax="47" xr10:uidLastSave="{00000000-0000-0000-0000-000000000000}"/>
  <bookViews>
    <workbookView xWindow="31875" yWindow="1620" windowWidth="21540" windowHeight="11310" xr2:uid="{2D719993-AE4B-404C-9010-CA6BB5FE4B26}"/>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M8" i="1" l="1"/>
  <c r="N6" i="1"/>
  <c r="N7" i="1"/>
  <c r="N8" i="1"/>
  <c r="N5" i="1"/>
  <c r="M6" i="1"/>
  <c r="M7" i="1"/>
  <c r="M5" i="1"/>
</calcChain>
</file>

<file path=xl/sharedStrings.xml><?xml version="1.0" encoding="utf-8"?>
<sst xmlns="http://schemas.openxmlformats.org/spreadsheetml/2006/main" count="62" uniqueCount="45">
  <si>
    <t>Site</t>
  </si>
  <si>
    <t>County</t>
  </si>
  <si>
    <t>CPCN</t>
  </si>
  <si>
    <t>CPCN Approved</t>
  </si>
  <si>
    <t>(1)Description</t>
  </si>
  <si>
    <t>Original project description (CCN application)</t>
  </si>
  <si>
    <t>(2)Annual actual cost</t>
  </si>
  <si>
    <t>(3)Annual Original Budget</t>
  </si>
  <si>
    <t>(4)Percent of Budget</t>
  </si>
  <si>
    <t>(5)Total Actual Project Cost</t>
  </si>
  <si>
    <t>(6)Total Budget Project Cost</t>
  </si>
  <si>
    <t xml:space="preserve">Updated Total Budget Project Cost </t>
  </si>
  <si>
    <t>Variance</t>
  </si>
  <si>
    <t>Variance Percent (final/current cost as percentage of original budget)</t>
  </si>
  <si>
    <t>Causes of Variance</t>
  </si>
  <si>
    <t>(7)Original Budget Start Date</t>
  </si>
  <si>
    <t>(8)Original Budget End Date</t>
  </si>
  <si>
    <t>(9)Actual Start Date (use award date)</t>
  </si>
  <si>
    <t>(10)Actual End Date</t>
  </si>
  <si>
    <t>Persimmon Ridge</t>
  </si>
  <si>
    <t>Shelby</t>
  </si>
  <si>
    <t>2022-00046</t>
  </si>
  <si>
    <t>Two-stage sidestream MBBR treatment system
Airlifts
Blowers
Diffusers
Sieves
Controls
Lagoon penetrations for suction and discharge piping
MBBR suction/discharge yard piping
Air piping
Miscellaneous electrical distribution</t>
  </si>
  <si>
    <t>N/A</t>
  </si>
  <si>
    <t>Construction projects are initiated based on the best information available at the time design and bidding activities are completed. However, it is common for modifications to occur between the commencement of a project and its completion as additional information becomes available and conditions are encountered during construction.
Changes may result from a variety of factors, including unforeseen site conditions, differing subsurface conditions, the actual status and condition of existing infrastructure and equipment revealed during construction, and conflicts with existing utilities or facilities that were not fully known during the design phase. Adjustments may also be necessary due to material availability, manufacturer lead times, supply chain constraints, discontinued equipment, contractor means and methods, and constructability considerations identified in the field.
Additionally, project modifications may be driven by permitting requirements, regulatory agency comments, safety concerns, operational needs necessary to maintain service during construction, weather-related impacts, property access limitations, or coordination with third parties. In some cases, field conditions reveal opportunities to improve the efficiency, reliability, resiliency, or long-term operability of the completed facilities, resulting in revisions to the original construction approach.
Accordingly, it is a normal and expected part of the construction process for project scopes, quantities, equipment selections, schedules, and construction methods to be adjusted as work progresses. These modifications are undertaken to address actual field conditions and ensure that the completed project safely, reliably, and effectively meets its intended purpose.
While specific project components, construction methods, or equipment selections may evolve during construction, the underlying purpose and operational objectives of the project remain unchanged, with modifications made to best achieve those objectives under actual field conditions encountered during project execution.</t>
  </si>
  <si>
    <t>Woodland Acres</t>
  </si>
  <si>
    <t>Bullit</t>
  </si>
  <si>
    <t>2022-00015</t>
  </si>
  <si>
    <t>1. MBBR Treatment System (KPDES Permit Compliance Upgrades)
New MBBR assemblies
Blowers and controls
Blower pad
Blower discharge piping, valves, and appurtenances
Electrical distribution for the MBBR system
2. Chlorine tablet and Dechlorination Tablet Disinfection System
Two tablet feeders
New contact tanks and flow mesurement tank
3. Wet Weather Overflow Prevention System
Wet weather storage tank and pad
Valves and return piping
Diffusers
Blower and blower pad
Air piping
Grinder pump and control panel
Electrical distribution
Rehabiliatation of influent tank with new tank foundation following tank uplift and new pumps to route to EQ tank
4. Site Improvements
All-weather gravel access road serving the new facilities
5. Digester
New digester tank with decant lines</t>
  </si>
  <si>
    <t>1. MBBR Treatment System (KPDES Permit Compliance Upgrades)
New MBBR assemblies
Blowers and controls
Blower pad
Blower discharge piping, valves, and appurtenances
Electrical distribution for the MBBR system
2. Peracetic Acid (PAA) Disinfection System
PAA equipment and pad
Electrical distribution for disinfection equipment
3. Wet Weather Overflow Prevention System
Wet weather storage tank and pad
Valves and return piping
Diffusers
Blower and blower pad
Air piping
Grinder pump and control panel
Electrical distribution
4. Site Improvements
All-weather gravel access road serving the new facilities</t>
  </si>
  <si>
    <t xml:space="preserve">Construction projects are initiated based on the best information available at the time design and bidding activities are completed. However, it is common for modifications to occur between the commencement of a project and its completion as additional information becomes available and conditions are encountered during construction.
Changes may result from a variety of factors, including unforeseen site conditions, differing subsurface conditions, the actual status and condition of existing infrastructure and equipment revealed during construction, and conflicts with existing utilities or facilities that were not fully known during the design phase. Adjustments may also be necessary due to material availability, manufacturer lead times, supply chain constraints, discontinued equipment, contractor means and methods, and constructability considerations identified in the field.
Additionally, project modifications may be driven by permitting requirements, regulatory agency comments, safety concerns, operational needs necessary to maintain service during construction, weather-related impacts, property access limitations, or coordination with third parties. In some cases, field conditions reveal opportunities to improve the efficiency, reliability, resiliency, or long-term operability of the completed facilities, resulting in revisions to the original construction approach.
Accordingly, it is a normal and expected part of the construction process for project scopes, quantities, equipment selections, schedules, and construction methods to be adjusted as work progresses. These modifications are undertaken to address actual field conditions and ensure that the completed project safely, reliably, and effectively meets its intended purpose.
While specific project components, construction methods, or equipment selections may evolve during construction, the underlying purpose and operational objectives of the project remain unchanged, with modifications made to best achieve those objectives under actual field conditions encountered during project execution.
In this project several changes from the original project plan also occurred in the final project. First, the planned peracetic acid disinfection system was swapped for a conventional tablet chlorination and tablet dechlorination disinfection system in response to environmental regulatory permitting issues. Second, a polymer digester was added to the project plan when it became apparent the existing digester tank was in too poor condition to rehabilitate and to reduce operational costs related to solids hauling and improve plant function. Finally, during the course of the project the influent tank began to uplift due to groundwater pressure.  Excavation was completed around the tank and a new foundation poured to address the tank uplift. </t>
  </si>
  <si>
    <t>Herrington Haven</t>
  </si>
  <si>
    <t>Garrard</t>
  </si>
  <si>
    <t>2022-00102</t>
  </si>
  <si>
    <t>1. MBBR Treatment System (KPDES Permit Compliance Upgrades)
New MBBR treatment units
Blowers and controls
Blower pad
Blower discharge piping
Electrical distribution
2. Peracetic Acid (PAA) Disinfection System
PAA equipment and pad
Electrical distribution
3. Solids Processing (Digester) System
Digester tank and pad
Digester piping and valves
Diffusers
Blower and blower pad
WAS/RAS piping
Grinder pump and controls
Electrical distribution
4. Site Improvements
All-weather gravel access road</t>
  </si>
  <si>
    <t>Delaplain</t>
  </si>
  <si>
    <t>Scott</t>
  </si>
  <si>
    <t>2022-00104</t>
  </si>
  <si>
    <t xml:space="preserve">MBBR, filtration prject (new building and equipment), new effluent pipe, chemical feed (alum), disinfection (PAA), tank rehabilitation, aeration overhaul, site improvements, </t>
  </si>
  <si>
    <t>1. MBBR Treatment System (KPDES Permit Compliance Upgrades)
MBBR treatment units
Blowers and controls
Blower pad
Piping, valves, and appurtenances
Electrical distribution
2. Solids Handling Enhancements
Polymer feed treatment system
Filter building and foundation
Filter equipment
Filter backwash piping
Filter building pump and sump
Relocation of sodium bisulfite feed equipment
Electrical distribution for filtration equipment
3. Site Improvements
Security fencing
All-weather gravel access road
The subsequent PSC order summarized the approved scope as:
Installation of an MBBR treatment system to address ammonia and BOD permit compliance issues.
Installation of a polymer feed and tertiary filtration system to improve solids settling and effluent quality.</t>
  </si>
  <si>
    <t xml:space="preserve">Construction projects are initiated based on the best information available at the time design and bidding activities are completed.  However, it is common for modifications to occur between the commencement of a project and its completion as additional information becomes available and conditions are encountered during construction.
Changes may result from a variety of factors, including unforeseen site conditions, differing subsurface conditions, the actual status and condition of existing infrastructure and equipment revealed during construction, and conflicts with existing utilities or facilities that were not fully known during the design phase.  Adjustments may also be necessary due to material availability, manufacturer lead times, supply chain constraints, discontinued equipment, contractor means and methods, and constructability considerations identified in the field.
Additionally, project modifications may be driven by permitting requirements, regulatory agency comments, safety concerns, operational needs necessary to maintain service during construction, weather-related impacts, property access limitations, or coordination with third parties.  In some cases, field conditions reveal opportunities to improve the efficiency, reliability, resiliency, or long-term operability of the completed facilities, resulting in revisions to the original construction approach.
Accordingly, it is a normal and expected part of the construction process for project scopes, quantities, equipment selections, schedules, and construction methods to be adjusted as work progresses.  These modifications are undertaken to address actual field conditions and ensure that the completed project safely, reliably, and effectively meets its intended purpose.
While specific project components, construction methods, or equipment selections may evolve during construction, the underlying purpose and operational objectives of the project remain unchanged, with modifications made to best achieve those objectives under actual field conditions encountered during project execution.
The complexity and delays that occurred with the Delaplain project resulted in several changes.  First, as has been discussed in the CPCN filings related to this project, the initial bids expired prior to receiving regulatory approval to move forward on the project and the previous low bidder was no longer able to participate in the project, leading to resoliciting of bids resulting in higher bids and the need to seek new approval.  These delays resulted in substantive increase in costs both due to the loss of the previous low bidder and in generally increasing costs related to construction as time passed.  Next, the complexity of the project, plant, and site conditions led to a number of significant modifications required to construct the project.  Subsurface conditions were often slightly different than anticipated, including a portion of the effluent pipe which was smaller diameter than anticipated causing issues with the installed filter and ultimately requiring replacement of the effluent line.  Additionally, the planned polymer feed was swapped for an alum feed to address regulatory requirements and conditions required for the new filter to function.  Additional regulatory issues also arose related to the potential for VOCs from the plant requiring modifications to the location and installation of the aeration equipment, and issues regarding the local electrical inspection and approvals. 
The Delaplain project remains in progress. </t>
  </si>
  <si>
    <t>in progress</t>
  </si>
  <si>
    <t>Bluegrass Water Utility Operating Company LLC</t>
  </si>
  <si>
    <t>Exhibit PSC 6-24</t>
  </si>
  <si>
    <t>Case No. 2025-00354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</si>
</sst>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4" x14ac:knownFonts="1">
    <font>
      <sz val="11"/>
      <color theme="1"/>
      <name val="Aptos Narrow"/>
      <family val="2"/>
      <scheme val="minor"/>
    </font>
    <font>
      <sz val="11"/>
      <color theme="1"/>
      <name val="Aptos Narrow"/>
      <family val="2"/>
      <scheme val="minor"/>
    </font>
    <font>
      <b/>
      <sz val="11"/>
      <color theme="1"/>
      <name val="Aptos Narrow"/>
      <scheme val="minor"/>
    </font>
    <font>
      <b/>
      <sz val="11"/>
      <color theme="1"/>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3">
    <xf numFmtId="0" fontId="0" fillId="0" borderId="0" xfId="0"/>
    <xf numFmtId="14" fontId="0" fillId="0" borderId="0" xfId="0" applyNumberFormat="1"/>
    <xf numFmtId="0" fontId="0" fillId="0" borderId="0" xfId="0" applyAlignment="1">
      <alignment wrapText="1"/>
    </xf>
    <xf numFmtId="44" fontId="0" fillId="0" borderId="0" xfId="1" applyFont="1"/>
    <xf numFmtId="0" fontId="0" fillId="0" borderId="0" xfId="0" applyAlignment="1">
      <alignment vertical="top" wrapText="1"/>
    </xf>
    <xf numFmtId="44" fontId="0" fillId="0" borderId="0" xfId="0" applyNumberFormat="1" applyAlignment="1">
      <alignment wrapText="1"/>
    </xf>
    <xf numFmtId="9" fontId="0" fillId="0" borderId="0" xfId="2" applyFont="1" applyAlignment="1">
      <alignment wrapText="1"/>
    </xf>
    <xf numFmtId="9" fontId="0" fillId="0" borderId="0" xfId="2" applyFont="1"/>
    <xf numFmtId="0" fontId="2" fillId="0" borderId="0" xfId="0" applyFont="1"/>
    <xf numFmtId="0" fontId="2" fillId="0" borderId="0" xfId="0" applyFont="1" applyAlignment="1">
      <alignment wrapText="1"/>
    </xf>
    <xf numFmtId="44" fontId="2" fillId="0" borderId="0" xfId="1" applyFont="1" applyAlignment="1">
      <alignment wrapText="1"/>
    </xf>
    <xf numFmtId="6" fontId="0" fillId="0" borderId="0" xfId="1" applyNumberFormat="1" applyFont="1"/>
    <xf numFmtId="0" fontId="3" fillId="0" borderId="0" xfId="0" applyFont="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34C34-11A9-4E44-96AC-BB20D3ACAD3D}">
  <dimension ref="A1:T12"/>
  <sheetViews>
    <sheetView tabSelected="1" zoomScale="80" zoomScaleNormal="80" workbookViewId="0">
      <pane xSplit="1" ySplit="4" topLeftCell="G8" activePane="bottomRight" state="frozen"/>
      <selection pane="topRight" activeCell="B1" sqref="B1"/>
      <selection pane="bottomLeft" activeCell="A2" sqref="A2"/>
      <selection pane="bottomRight" activeCell="M18" sqref="M18"/>
    </sheetView>
  </sheetViews>
  <sheetFormatPr defaultColWidth="8.85546875" defaultRowHeight="15" x14ac:dyDescent="0.25"/>
  <cols>
    <col min="1" max="1" width="15.140625" bestFit="1" customWidth="1"/>
    <col min="2" max="2" width="7.28515625" bestFit="1" customWidth="1"/>
    <col min="3" max="3" width="10.7109375" bestFit="1" customWidth="1"/>
    <col min="4" max="4" width="13.85546875" bestFit="1" customWidth="1"/>
    <col min="5" max="5" width="59.42578125" style="2" bestFit="1" customWidth="1"/>
    <col min="6" max="6" width="51.85546875" style="2" customWidth="1"/>
    <col min="7" max="7" width="13.85546875" style="2" customWidth="1"/>
    <col min="8" max="9" width="13.85546875" customWidth="1"/>
    <col min="10" max="10" width="19.28515625" style="3" bestFit="1" customWidth="1"/>
    <col min="11" max="11" width="23.140625" bestFit="1" customWidth="1"/>
    <col min="12" max="12" width="23.140625" customWidth="1"/>
    <col min="13" max="13" width="13.28515625" bestFit="1" customWidth="1"/>
    <col min="14" max="14" width="29.42578125" style="7" customWidth="1"/>
    <col min="15" max="15" width="49.28515625" customWidth="1"/>
    <col min="16" max="16" width="24.28515625" bestFit="1" customWidth="1"/>
    <col min="17" max="17" width="23.7109375" bestFit="1" customWidth="1"/>
    <col min="18" max="18" width="16.85546875" bestFit="1" customWidth="1"/>
    <col min="19" max="19" width="17.42578125" bestFit="1" customWidth="1"/>
  </cols>
  <sheetData>
    <row r="1" spans="1:20" x14ac:dyDescent="0.25">
      <c r="A1" s="12" t="s">
        <v>42</v>
      </c>
    </row>
    <row r="2" spans="1:20" x14ac:dyDescent="0.25">
      <c r="A2" s="12" t="s">
        <v>43</v>
      </c>
    </row>
    <row r="3" spans="1:20" x14ac:dyDescent="0.25">
      <c r="A3" s="12" t="s">
        <v>44</v>
      </c>
    </row>
    <row r="4" spans="1:20" ht="45" x14ac:dyDescent="0.25">
      <c r="A4" s="9" t="s">
        <v>0</v>
      </c>
      <c r="B4" s="9" t="s">
        <v>1</v>
      </c>
      <c r="C4" s="9" t="s">
        <v>2</v>
      </c>
      <c r="D4" s="9" t="s">
        <v>3</v>
      </c>
      <c r="E4" s="9" t="s">
        <v>4</v>
      </c>
      <c r="F4" s="9" t="s">
        <v>5</v>
      </c>
      <c r="G4" s="9" t="s">
        <v>6</v>
      </c>
      <c r="H4" s="9" t="s">
        <v>7</v>
      </c>
      <c r="I4" s="9" t="s">
        <v>8</v>
      </c>
      <c r="J4" s="10" t="s">
        <v>9</v>
      </c>
      <c r="K4" s="9" t="s">
        <v>10</v>
      </c>
      <c r="L4" s="9" t="s">
        <v>11</v>
      </c>
      <c r="M4" s="9" t="s">
        <v>12</v>
      </c>
      <c r="N4" s="9" t="s">
        <v>13</v>
      </c>
      <c r="O4" s="8" t="s">
        <v>14</v>
      </c>
      <c r="P4" s="8" t="s">
        <v>15</v>
      </c>
      <c r="Q4" s="8" t="s">
        <v>16</v>
      </c>
      <c r="R4" s="9" t="s">
        <v>17</v>
      </c>
      <c r="S4" s="8" t="s">
        <v>18</v>
      </c>
      <c r="T4" s="8"/>
    </row>
    <row r="5" spans="1:20" ht="409.5" x14ac:dyDescent="0.25">
      <c r="A5" t="s">
        <v>19</v>
      </c>
      <c r="B5" t="s">
        <v>20</v>
      </c>
      <c r="C5" t="s">
        <v>21</v>
      </c>
      <c r="D5" s="1">
        <v>44868</v>
      </c>
      <c r="E5" s="2" t="s">
        <v>22</v>
      </c>
      <c r="F5" s="2" t="s">
        <v>22</v>
      </c>
      <c r="G5" s="2" t="s">
        <v>23</v>
      </c>
      <c r="H5" s="2" t="s">
        <v>23</v>
      </c>
      <c r="I5" s="2" t="s">
        <v>23</v>
      </c>
      <c r="J5" s="3">
        <v>496545</v>
      </c>
      <c r="K5" s="3">
        <v>492696</v>
      </c>
      <c r="L5" s="3" t="s">
        <v>23</v>
      </c>
      <c r="M5" s="5">
        <f>K5-J5</f>
        <v>-3849</v>
      </c>
      <c r="N5" s="6">
        <f>J5/K5</f>
        <v>1.007812119440791</v>
      </c>
      <c r="O5" s="2" t="s">
        <v>24</v>
      </c>
      <c r="P5" s="1">
        <v>45203</v>
      </c>
      <c r="Q5" s="1">
        <v>45442</v>
      </c>
      <c r="R5" s="1">
        <v>45049</v>
      </c>
      <c r="S5" s="1">
        <v>45565</v>
      </c>
    </row>
    <row r="6" spans="1:20" ht="409.5" x14ac:dyDescent="0.25">
      <c r="A6" t="s">
        <v>25</v>
      </c>
      <c r="B6" t="s">
        <v>26</v>
      </c>
      <c r="C6" t="s">
        <v>27</v>
      </c>
      <c r="D6" s="1">
        <v>44805</v>
      </c>
      <c r="E6" s="4" t="s">
        <v>28</v>
      </c>
      <c r="F6" s="4" t="s">
        <v>29</v>
      </c>
      <c r="G6" s="2" t="s">
        <v>23</v>
      </c>
      <c r="H6" s="2" t="s">
        <v>23</v>
      </c>
      <c r="I6" s="2" t="s">
        <v>23</v>
      </c>
      <c r="J6" s="3">
        <v>757581</v>
      </c>
      <c r="K6" s="3">
        <v>602752</v>
      </c>
      <c r="L6" s="3" t="s">
        <v>23</v>
      </c>
      <c r="M6" s="5">
        <f>K6-J6</f>
        <v>-154829</v>
      </c>
      <c r="N6" s="6">
        <f>J6/K6</f>
        <v>1.256870155553196</v>
      </c>
      <c r="O6" s="2" t="s">
        <v>30</v>
      </c>
      <c r="P6" s="1">
        <v>45203</v>
      </c>
      <c r="Q6" s="1">
        <v>45442</v>
      </c>
      <c r="R6" s="1">
        <v>45049</v>
      </c>
      <c r="S6" s="1">
        <v>45807</v>
      </c>
    </row>
    <row r="7" spans="1:20" ht="409.5" x14ac:dyDescent="0.25">
      <c r="A7" t="s">
        <v>31</v>
      </c>
      <c r="B7" t="s">
        <v>32</v>
      </c>
      <c r="C7" t="s">
        <v>33</v>
      </c>
      <c r="D7" s="1">
        <v>44872</v>
      </c>
      <c r="E7" s="2" t="s">
        <v>34</v>
      </c>
      <c r="F7" s="2" t="s">
        <v>34</v>
      </c>
      <c r="G7" s="2" t="s">
        <v>23</v>
      </c>
      <c r="H7" s="2" t="s">
        <v>23</v>
      </c>
      <c r="I7" s="2" t="s">
        <v>23</v>
      </c>
      <c r="J7" s="3">
        <v>525420</v>
      </c>
      <c r="K7" s="3">
        <v>525420</v>
      </c>
      <c r="L7" s="3" t="s">
        <v>23</v>
      </c>
      <c r="M7" s="5">
        <f>K7-J7</f>
        <v>0</v>
      </c>
      <c r="N7" s="6">
        <f>J7/K7</f>
        <v>1</v>
      </c>
      <c r="O7" s="2" t="s">
        <v>24</v>
      </c>
      <c r="P7" s="1">
        <v>45244</v>
      </c>
      <c r="Q7" s="1">
        <v>45442</v>
      </c>
      <c r="R7" s="1">
        <v>45049</v>
      </c>
      <c r="S7" s="1">
        <v>45687</v>
      </c>
    </row>
    <row r="8" spans="1:20" ht="409.5" x14ac:dyDescent="0.25">
      <c r="A8" t="s">
        <v>35</v>
      </c>
      <c r="B8" t="s">
        <v>36</v>
      </c>
      <c r="C8" t="s">
        <v>37</v>
      </c>
      <c r="D8" s="1">
        <v>45015</v>
      </c>
      <c r="E8" s="2" t="s">
        <v>38</v>
      </c>
      <c r="F8" s="2" t="s">
        <v>39</v>
      </c>
      <c r="G8" s="2" t="s">
        <v>23</v>
      </c>
      <c r="H8" s="2" t="s">
        <v>23</v>
      </c>
      <c r="I8" s="2" t="s">
        <v>23</v>
      </c>
      <c r="J8" s="3">
        <v>2412387.13</v>
      </c>
      <c r="K8" s="3">
        <v>2107220</v>
      </c>
      <c r="L8" s="11">
        <v>2634000</v>
      </c>
      <c r="M8" s="5">
        <f>K8-J8</f>
        <v>-305167.12999999989</v>
      </c>
      <c r="N8" s="6">
        <f>J8/K8</f>
        <v>1.1448197767674946</v>
      </c>
      <c r="O8" s="2" t="s">
        <v>40</v>
      </c>
      <c r="P8" s="1">
        <v>45566</v>
      </c>
      <c r="R8" s="1"/>
      <c r="S8" t="s">
        <v>41</v>
      </c>
    </row>
    <row r="9" spans="1:20" x14ac:dyDescent="0.25">
      <c r="K9" s="3"/>
      <c r="L9" s="3"/>
    </row>
    <row r="10" spans="1:20" x14ac:dyDescent="0.25">
      <c r="K10" s="3"/>
      <c r="L10" s="3"/>
    </row>
    <row r="11" spans="1:20" x14ac:dyDescent="0.25">
      <c r="K11" s="3"/>
      <c r="L11" s="3"/>
    </row>
    <row r="12" spans="1:20" x14ac:dyDescent="0.25">
      <c r="K12" s="3"/>
      <c r="L12" s="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F955E8F06CBD48B7814246FB9E203E" ma:contentTypeVersion="19" ma:contentTypeDescription="Create a new document." ma:contentTypeScope="" ma:versionID="e1a17be135a8c574eeea1b6fd5991699">
  <xsd:schema xmlns:xsd="http://www.w3.org/2001/XMLSchema" xmlns:xs="http://www.w3.org/2001/XMLSchema" xmlns:p="http://schemas.microsoft.com/office/2006/metadata/properties" xmlns:ns2="cc29f954-72e5-4988-94c8-6074c4013efb" xmlns:ns3="219c5758-d311-4f49-8eb7-a0c37216249c" targetNamespace="http://schemas.microsoft.com/office/2006/metadata/properties" ma:root="true" ma:fieldsID="b0a942a83c4045d740979212bcb68bdc" ns2:_="" ns3:_="">
    <xsd:import namespace="cc29f954-72e5-4988-94c8-6074c4013efb"/>
    <xsd:import namespace="219c5758-d311-4f49-8eb7-a0c37216249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LengthInSeconds" minOccurs="0"/>
                <xsd:element ref="ns3:_dlc_DocId" minOccurs="0"/>
                <xsd:element ref="ns3:_dlc_DocIdUrl" minOccurs="0"/>
                <xsd:element ref="ns3:_dlc_DocIdPersistId"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29f954-72e5-4988-94c8-6074c4013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e62767db-9004-4066-9da7-4de23b7540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19c5758-d311-4f49-8eb7-a0c37216249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9e4543-e545-4fed-93c0-f904398e43be}" ma:internalName="TaxCatchAll" ma:showField="CatchAllData" ma:web="219c5758-d311-4f49-8eb7-a0c37216249c">
      <xsd:complexType>
        <xsd:complexContent>
          <xsd:extension base="dms:MultiChoiceLookup">
            <xsd:sequence>
              <xsd:element name="Value" type="dms:Lookup" maxOccurs="unbounded" minOccurs="0" nillable="true"/>
            </xsd:sequence>
          </xsd:extension>
        </xsd:complexContent>
      </xsd:complexType>
    </xsd:element>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219c5758-d311-4f49-8eb7-a0c37216249c">4EPV5CSZ2ZPH-2104175878-308301</_dlc_DocId>
    <_dlc_DocIdUrl xmlns="219c5758-d311-4f49-8eb7-a0c37216249c">
      <Url>https://cswrgroup.sharepoint.com/_layouts/15/DocIdRedir.aspx?ID=4EPV5CSZ2ZPH-2104175878-308301</Url>
      <Description>4EPV5CSZ2ZPH-2104175878-308301</Description>
    </_dlc_DocIdUrl>
    <lcf76f155ced4ddcb4097134ff3c332f xmlns="cc29f954-72e5-4988-94c8-6074c4013efb">
      <Terms xmlns="http://schemas.microsoft.com/office/infopath/2007/PartnerControls"/>
    </lcf76f155ced4ddcb4097134ff3c332f>
    <TaxCatchAll xmlns="219c5758-d311-4f49-8eb7-a0c37216249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6234676A-F5B2-4D9A-A4FF-80E944DD4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29f954-72e5-4988-94c8-6074c4013efb"/>
    <ds:schemaRef ds:uri="219c5758-d311-4f49-8eb7-a0c372162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062B11-7926-4D31-86C8-9F7A921DC3CC}">
  <ds:schemaRefs>
    <ds:schemaRef ds:uri="http://schemas.microsoft.com/office/2006/metadata/properties"/>
    <ds:schemaRef ds:uri="http://schemas.microsoft.com/office/infopath/2007/PartnerControls"/>
    <ds:schemaRef ds:uri="219c5758-d311-4f49-8eb7-a0c37216249c"/>
    <ds:schemaRef ds:uri="cc29f954-72e5-4988-94c8-6074c4013efb"/>
  </ds:schemaRefs>
</ds:datastoreItem>
</file>

<file path=customXml/itemProps3.xml><?xml version="1.0" encoding="utf-8"?>
<ds:datastoreItem xmlns:ds="http://schemas.openxmlformats.org/officeDocument/2006/customXml" ds:itemID="{14399288-08A5-480D-A456-92F46D9B4C81}">
  <ds:schemaRefs>
    <ds:schemaRef ds:uri="http://schemas.microsoft.com/sharepoint/v3/contenttype/forms"/>
  </ds:schemaRefs>
</ds:datastoreItem>
</file>

<file path=customXml/itemProps4.xml><?xml version="1.0" encoding="utf-8"?>
<ds:datastoreItem xmlns:ds="http://schemas.openxmlformats.org/officeDocument/2006/customXml" ds:itemID="{97C595F0-4130-4303-ABED-03822E9A6FA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Meany</dc:creator>
  <cp:keywords/>
  <dc:description/>
  <cp:lastModifiedBy>Thompson, Hannah</cp:lastModifiedBy>
  <cp:revision/>
  <dcterms:created xsi:type="dcterms:W3CDTF">2026-08-17T20:40:16Z</dcterms:created>
  <dcterms:modified xsi:type="dcterms:W3CDTF">2026-08-28T19:48:36Z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0x01010035F955E8F06CBD48B7814246FB9E203E</vt:lpwstr>
  </property>
  <property fmtid="{D5CDD505-2E9C-101B-9397-08002B2CF9AE}" pid="4" name="_dlc_DocIdItemGuid">
    <vt:lpwstr>3a72ac61-c3d8-4123-bba6-1a578eb4082e</vt:lpwstr>
  </property>
  <property fmtid="{D5CDD505-2E9C-101B-9397-08002B2CF9AE}" pid="5" name="_AdHocReviewCycleID">
    <vt:i4>406093676</vt:i4>
  </property>
  <property fmtid="{D5CDD505-2E9C-101B-9397-08002B2CF9AE}" pid="6" name="_NewReviewCycle">
    <vt:lpwstr/>
  </property>
  <property fmtid="{D5CDD505-2E9C-101B-9397-08002B2CF9AE}" pid="7" name="_EmailSubject">
    <vt:lpwstr>PSC filing</vt:lpwstr>
  </property>
  <property fmtid="{D5CDD505-2E9C-101B-9397-08002B2CF9AE}" pid="8" name="_AuthorEmail">
    <vt:lpwstr>Hannah.Thompson@DINSMORE.COM</vt:lpwstr>
  </property>
  <property fmtid="{D5CDD505-2E9C-101B-9397-08002B2CF9AE}" pid="9" name="_AuthorEmailDisplayName">
    <vt:lpwstr>Thompson, Hannah</vt:lpwstr>
  </property>
</Properties>
</file>