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367448\Documents\"/>
    </mc:Choice>
  </mc:AlternateContent>
  <xr:revisionPtr revIDLastSave="0" documentId="8_{E07E0D0D-57A5-4710-8C6A-DB85E7DC70FD}" xr6:coauthVersionLast="47" xr6:coauthVersionMax="47" xr10:uidLastSave="{00000000-0000-0000-0000-000000000000}"/>
  <bookViews>
    <workbookView xWindow="31395" yWindow="4050" windowWidth="21600" windowHeight="11295" xr2:uid="{7D603B16-4B54-4198-AA4A-8A244C97ECFC}"/>
  </bookViews>
  <sheets>
    <sheet name="CPCN Discove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K4" i="1"/>
  <c r="E5" i="1"/>
  <c r="K5" i="1"/>
  <c r="E6" i="1"/>
  <c r="E12" i="1" s="1"/>
  <c r="K6" i="1"/>
  <c r="E7" i="1"/>
  <c r="K7" i="1"/>
  <c r="K12" i="1" s="1"/>
  <c r="E8" i="1"/>
  <c r="K8" i="1"/>
  <c r="E9" i="1"/>
  <c r="K9" i="1"/>
  <c r="E10" i="1"/>
  <c r="K10" i="1"/>
  <c r="C12" i="1"/>
  <c r="D12" i="1"/>
  <c r="I12" i="1"/>
  <c r="J12" i="1"/>
  <c r="E16" i="1"/>
  <c r="K16" i="1"/>
  <c r="K24" i="1" s="1"/>
  <c r="E17" i="1"/>
  <c r="K17" i="1"/>
  <c r="E18" i="1"/>
  <c r="K18" i="1"/>
  <c r="E19" i="1"/>
  <c r="K19" i="1"/>
  <c r="E20" i="1"/>
  <c r="K20" i="1"/>
  <c r="E21" i="1"/>
  <c r="K21" i="1"/>
  <c r="E22" i="1"/>
  <c r="K22" i="1"/>
  <c r="C24" i="1"/>
  <c r="D24" i="1"/>
  <c r="E24" i="1"/>
  <c r="I24" i="1"/>
  <c r="J24" i="1"/>
  <c r="K26" i="1" l="1"/>
</calcChain>
</file>

<file path=xl/sharedStrings.xml><?xml version="1.0" encoding="utf-8"?>
<sst xmlns="http://schemas.openxmlformats.org/spreadsheetml/2006/main" count="49" uniqueCount="17">
  <si>
    <t>Total Cost</t>
  </si>
  <si>
    <t>Total</t>
  </si>
  <si>
    <t>Overhead</t>
  </si>
  <si>
    <t>Fleet</t>
  </si>
  <si>
    <t>Land Acquisition</t>
  </si>
  <si>
    <t>Construction Labor</t>
  </si>
  <si>
    <t>Material</t>
  </si>
  <si>
    <t>External Engineering</t>
  </si>
  <si>
    <t>Internal Labor</t>
  </si>
  <si>
    <t>Contingency</t>
  </si>
  <si>
    <t>Station Work</t>
  </si>
  <si>
    <t>STATION REMOVAL</t>
  </si>
  <si>
    <t>STATION INSTALL</t>
  </si>
  <si>
    <t>ROW Acquisition</t>
  </si>
  <si>
    <t>Line Work</t>
  </si>
  <si>
    <t>T-LINE REMOVAL</t>
  </si>
  <si>
    <t>T-LINE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</si>
</sst>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44" fontId="2" fillId="0" borderId="0" xfId="0" applyNumberFormat="1" applyFont="1"/>
    <xf numFmtId="0" fontId="2" fillId="0" borderId="0" xfId="0" applyFont="1"/>
    <xf numFmtId="44" fontId="2" fillId="0" borderId="1" xfId="1" applyFont="1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0" xfId="1" applyFont="1" applyBorder="1"/>
    <xf numFmtId="44" fontId="0" fillId="0" borderId="12" xfId="1" applyFont="1" applyBorder="1"/>
    <xf numFmtId="44" fontId="0" fillId="0" borderId="13" xfId="1" applyFont="1" applyBorder="1"/>
    <xf numFmtId="0" fontId="0" fillId="0" borderId="14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5CD7-0A20-498C-B808-7A0F1A7F8024}">
  <dimension ref="B1:K27"/>
  <sheetViews>
    <sheetView tabSelected="1" workbookViewId="0">
      <selection activeCell="K12" activeCellId="1" sqref="E12 K12"/>
    </sheetView>
  </sheetViews>
  <sheetFormatPr defaultRowHeight="15" x14ac:dyDescent="0.25"/>
  <cols>
    <col min="2" max="2" width="19.5703125" bestFit="1" customWidth="1"/>
    <col min="3" max="3" width="15.28515625" bestFit="1" customWidth="1"/>
    <col min="4" max="4" width="14.28515625" bestFit="1" customWidth="1"/>
    <col min="5" max="5" width="15.28515625" bestFit="1" customWidth="1"/>
    <col min="8" max="8" width="19.5703125" bestFit="1" customWidth="1"/>
    <col min="9" max="10" width="14.28515625" bestFit="1" customWidth="1"/>
    <col min="11" max="11" width="15.28515625" bestFit="1" customWidth="1"/>
  </cols>
  <sheetData>
    <row r="1" spans="2:11" ht="15.75" thickBot="1" x14ac:dyDescent="0.3"/>
    <row r="2" spans="2:11" x14ac:dyDescent="0.25">
      <c r="B2" s="22" t="s">
        <v>16</v>
      </c>
      <c r="C2" s="21"/>
      <c r="D2" s="21"/>
      <c r="E2" s="20"/>
      <c r="H2" s="22" t="s">
        <v>15</v>
      </c>
      <c r="I2" s="21"/>
      <c r="J2" s="21"/>
      <c r="K2" s="20"/>
    </row>
    <row r="3" spans="2:11" ht="15.75" thickBot="1" x14ac:dyDescent="0.3">
      <c r="B3" s="12"/>
      <c r="C3" s="11" t="s">
        <v>14</v>
      </c>
      <c r="D3" s="11" t="s">
        <v>9</v>
      </c>
      <c r="E3" s="10" t="s">
        <v>1</v>
      </c>
      <c r="H3" s="12"/>
      <c r="I3" s="11" t="s">
        <v>14</v>
      </c>
      <c r="J3" s="11" t="s">
        <v>9</v>
      </c>
      <c r="K3" s="10" t="s">
        <v>1</v>
      </c>
    </row>
    <row r="4" spans="2:11" x14ac:dyDescent="0.25">
      <c r="B4" s="19" t="s">
        <v>8</v>
      </c>
      <c r="C4" s="18">
        <v>763224</v>
      </c>
      <c r="D4" s="18">
        <v>86120.9</v>
      </c>
      <c r="E4" s="17">
        <f>C4+D4</f>
        <v>849344.9</v>
      </c>
      <c r="H4" s="19" t="s">
        <v>8</v>
      </c>
      <c r="I4" s="18">
        <v>76806</v>
      </c>
      <c r="J4" s="18">
        <v>9334</v>
      </c>
      <c r="K4" s="17">
        <f>I4+J4</f>
        <v>86140</v>
      </c>
    </row>
    <row r="5" spans="2:11" x14ac:dyDescent="0.25">
      <c r="B5" s="9" t="s">
        <v>7</v>
      </c>
      <c r="C5" s="8">
        <v>5355855</v>
      </c>
      <c r="D5" s="8">
        <v>469203.1</v>
      </c>
      <c r="E5" s="7">
        <f>C5+D5</f>
        <v>5825058.0999999996</v>
      </c>
      <c r="H5" s="9" t="s">
        <v>7</v>
      </c>
      <c r="I5" s="8">
        <v>57074</v>
      </c>
      <c r="J5" s="8">
        <v>5708</v>
      </c>
      <c r="K5" s="7">
        <f>I5+J5</f>
        <v>62782</v>
      </c>
    </row>
    <row r="6" spans="2:11" x14ac:dyDescent="0.25">
      <c r="B6" s="9" t="s">
        <v>6</v>
      </c>
      <c r="C6" s="8">
        <v>3581162</v>
      </c>
      <c r="D6" s="8">
        <v>325556</v>
      </c>
      <c r="E6" s="7">
        <f>C6+D6</f>
        <v>3906718</v>
      </c>
      <c r="H6" s="9" t="s">
        <v>6</v>
      </c>
      <c r="I6" s="8">
        <v>0</v>
      </c>
      <c r="J6" s="8">
        <v>0</v>
      </c>
      <c r="K6" s="7">
        <f>I6+J6</f>
        <v>0</v>
      </c>
    </row>
    <row r="7" spans="2:11" x14ac:dyDescent="0.25">
      <c r="B7" s="9" t="s">
        <v>5</v>
      </c>
      <c r="C7" s="8">
        <v>28017741</v>
      </c>
      <c r="D7" s="8">
        <v>5599424</v>
      </c>
      <c r="E7" s="7">
        <f>C7+D7</f>
        <v>33617165</v>
      </c>
      <c r="H7" s="9" t="s">
        <v>5</v>
      </c>
      <c r="I7" s="8">
        <v>6938093</v>
      </c>
      <c r="J7" s="8">
        <v>1387363</v>
      </c>
      <c r="K7" s="7">
        <f>I7+J7</f>
        <v>8325456</v>
      </c>
    </row>
    <row r="8" spans="2:11" x14ac:dyDescent="0.25">
      <c r="B8" s="9" t="s">
        <v>13</v>
      </c>
      <c r="C8" s="8">
        <v>1176562</v>
      </c>
      <c r="D8" s="8"/>
      <c r="E8" s="7">
        <f>C8+D8</f>
        <v>1176562</v>
      </c>
      <c r="H8" s="9" t="s">
        <v>13</v>
      </c>
      <c r="I8" s="8">
        <v>0</v>
      </c>
      <c r="J8" s="8"/>
      <c r="K8" s="7">
        <f>I8+J8</f>
        <v>0</v>
      </c>
    </row>
    <row r="9" spans="2:11" x14ac:dyDescent="0.25">
      <c r="B9" s="9" t="s">
        <v>3</v>
      </c>
      <c r="C9" s="8">
        <v>124848</v>
      </c>
      <c r="D9" s="8"/>
      <c r="E9" s="7">
        <f>C9+D9</f>
        <v>124848</v>
      </c>
      <c r="H9" s="9" t="s">
        <v>3</v>
      </c>
      <c r="I9" s="8">
        <v>14026</v>
      </c>
      <c r="J9" s="8"/>
      <c r="K9" s="7">
        <f>I9+J9</f>
        <v>14026</v>
      </c>
    </row>
    <row r="10" spans="2:11" x14ac:dyDescent="0.25">
      <c r="B10" s="9" t="s">
        <v>2</v>
      </c>
      <c r="C10" s="8">
        <v>7734597</v>
      </c>
      <c r="D10" s="8"/>
      <c r="E10" s="7">
        <f>C10+D10</f>
        <v>7734597</v>
      </c>
      <c r="H10" s="9" t="s">
        <v>2</v>
      </c>
      <c r="I10" s="8">
        <v>1101776</v>
      </c>
      <c r="J10" s="8"/>
      <c r="K10" s="7">
        <f>I10+J10</f>
        <v>1101776</v>
      </c>
    </row>
    <row r="11" spans="2:11" x14ac:dyDescent="0.25">
      <c r="B11" s="9"/>
      <c r="C11" s="8"/>
      <c r="D11" s="8"/>
      <c r="E11" s="7"/>
      <c r="H11" s="9"/>
      <c r="I11" s="8"/>
      <c r="J11" s="8"/>
      <c r="K11" s="7"/>
    </row>
    <row r="12" spans="2:11" ht="15.75" thickBot="1" x14ac:dyDescent="0.3">
      <c r="B12" s="6" t="s">
        <v>1</v>
      </c>
      <c r="C12" s="5">
        <f>SUM(C4:C10)</f>
        <v>46753989</v>
      </c>
      <c r="D12" s="5">
        <f>SUM(D4:D9)</f>
        <v>6480304</v>
      </c>
      <c r="E12" s="4">
        <f>SUM(E4:E10)</f>
        <v>53234293</v>
      </c>
      <c r="H12" s="6" t="s">
        <v>1</v>
      </c>
      <c r="I12" s="5">
        <f>SUM(I4:I10)</f>
        <v>8187775</v>
      </c>
      <c r="J12" s="5">
        <f>SUM(J4:J10)</f>
        <v>1402405</v>
      </c>
      <c r="K12" s="4">
        <f>SUM(K4:K10)</f>
        <v>9590180</v>
      </c>
    </row>
    <row r="13" spans="2:11" ht="15.75" thickBot="1" x14ac:dyDescent="0.3">
      <c r="C13" s="8"/>
      <c r="D13" s="8"/>
      <c r="E13" s="16"/>
      <c r="I13" s="8"/>
      <c r="J13" s="8"/>
      <c r="K13" s="16"/>
    </row>
    <row r="14" spans="2:11" x14ac:dyDescent="0.25">
      <c r="B14" s="15" t="s">
        <v>12</v>
      </c>
      <c r="C14" s="14"/>
      <c r="D14" s="14"/>
      <c r="E14" s="13"/>
      <c r="H14" s="15" t="s">
        <v>11</v>
      </c>
      <c r="I14" s="14"/>
      <c r="J14" s="14"/>
      <c r="K14" s="13"/>
    </row>
    <row r="15" spans="2:11" ht="15.75" thickBot="1" x14ac:dyDescent="0.3">
      <c r="B15" s="12"/>
      <c r="C15" s="11" t="s">
        <v>10</v>
      </c>
      <c r="D15" s="11" t="s">
        <v>9</v>
      </c>
      <c r="E15" s="10" t="s">
        <v>1</v>
      </c>
      <c r="H15" s="12"/>
      <c r="I15" s="11" t="s">
        <v>10</v>
      </c>
      <c r="J15" s="11" t="s">
        <v>9</v>
      </c>
      <c r="K15" s="10" t="s">
        <v>1</v>
      </c>
    </row>
    <row r="16" spans="2:11" x14ac:dyDescent="0.25">
      <c r="B16" s="9" t="s">
        <v>8</v>
      </c>
      <c r="C16" s="8">
        <v>292312</v>
      </c>
      <c r="D16" s="8">
        <v>29231.200000000004</v>
      </c>
      <c r="E16" s="7">
        <f>C16+D16</f>
        <v>321543.2</v>
      </c>
      <c r="H16" s="9" t="s">
        <v>8</v>
      </c>
      <c r="I16" s="8">
        <v>24239</v>
      </c>
      <c r="J16" s="8">
        <v>2423.9</v>
      </c>
      <c r="K16" s="7">
        <f>I16+J16</f>
        <v>26662.9</v>
      </c>
    </row>
    <row r="17" spans="2:11" x14ac:dyDescent="0.25">
      <c r="B17" s="9" t="s">
        <v>7</v>
      </c>
      <c r="C17" s="8">
        <v>1732305</v>
      </c>
      <c r="D17" s="8">
        <v>173230.5</v>
      </c>
      <c r="E17" s="7">
        <f>C17+D17</f>
        <v>1905535.5</v>
      </c>
      <c r="H17" s="9" t="s">
        <v>7</v>
      </c>
      <c r="I17" s="8">
        <v>182164</v>
      </c>
      <c r="J17" s="8">
        <v>18216.400000000001</v>
      </c>
      <c r="K17" s="7">
        <f>I17+J17</f>
        <v>200380.4</v>
      </c>
    </row>
    <row r="18" spans="2:11" x14ac:dyDescent="0.25">
      <c r="B18" s="9" t="s">
        <v>6</v>
      </c>
      <c r="C18" s="8">
        <v>2276045</v>
      </c>
      <c r="D18" s="8">
        <v>227604.5</v>
      </c>
      <c r="E18" s="7">
        <f>C18+D18</f>
        <v>2503649.5</v>
      </c>
      <c r="H18" s="9" t="s">
        <v>6</v>
      </c>
      <c r="I18" s="8">
        <v>3160</v>
      </c>
      <c r="J18" s="8">
        <v>256</v>
      </c>
      <c r="K18" s="7">
        <f>I18+J18</f>
        <v>3416</v>
      </c>
    </row>
    <row r="19" spans="2:11" x14ac:dyDescent="0.25">
      <c r="B19" s="9" t="s">
        <v>5</v>
      </c>
      <c r="C19" s="8">
        <v>1374980</v>
      </c>
      <c r="D19" s="8">
        <v>234467.80000000002</v>
      </c>
      <c r="E19" s="7">
        <f>C19+D19</f>
        <v>1609447.8</v>
      </c>
      <c r="H19" s="9" t="s">
        <v>5</v>
      </c>
      <c r="I19" s="8">
        <v>117816</v>
      </c>
      <c r="J19" s="8">
        <v>20465.7</v>
      </c>
      <c r="K19" s="7">
        <f>I19+J19</f>
        <v>138281.70000000001</v>
      </c>
    </row>
    <row r="20" spans="2:11" x14ac:dyDescent="0.25">
      <c r="B20" s="9" t="s">
        <v>4</v>
      </c>
      <c r="C20" s="8">
        <v>0</v>
      </c>
      <c r="D20" s="8"/>
      <c r="E20" s="7">
        <f>C20+D20</f>
        <v>0</v>
      </c>
      <c r="H20" s="9" t="s">
        <v>4</v>
      </c>
      <c r="I20" s="8">
        <v>0</v>
      </c>
      <c r="J20" s="8"/>
      <c r="K20" s="7">
        <f>I20+J20</f>
        <v>0</v>
      </c>
    </row>
    <row r="21" spans="2:11" x14ac:dyDescent="0.25">
      <c r="B21" s="9" t="s">
        <v>3</v>
      </c>
      <c r="C21" s="8">
        <v>54072</v>
      </c>
      <c r="D21" s="8"/>
      <c r="E21" s="7">
        <f>C21+D21</f>
        <v>54072</v>
      </c>
      <c r="H21" s="9" t="s">
        <v>3</v>
      </c>
      <c r="I21" s="8">
        <v>4434</v>
      </c>
      <c r="J21" s="8"/>
      <c r="K21" s="7">
        <f>I21+J21</f>
        <v>4434</v>
      </c>
    </row>
    <row r="22" spans="2:11" x14ac:dyDescent="0.25">
      <c r="B22" s="9" t="s">
        <v>2</v>
      </c>
      <c r="C22" s="8">
        <v>1461370</v>
      </c>
      <c r="D22" s="8"/>
      <c r="E22" s="7">
        <f>C22+D22</f>
        <v>1461370</v>
      </c>
      <c r="H22" s="9" t="s">
        <v>2</v>
      </c>
      <c r="I22" s="8">
        <v>92938</v>
      </c>
      <c r="J22" s="8"/>
      <c r="K22" s="7">
        <f>I22+J22</f>
        <v>92938</v>
      </c>
    </row>
    <row r="23" spans="2:11" x14ac:dyDescent="0.25">
      <c r="B23" s="9"/>
      <c r="C23" s="8"/>
      <c r="D23" s="8"/>
      <c r="E23" s="7"/>
      <c r="H23" s="9"/>
      <c r="I23" s="8"/>
      <c r="J23" s="8"/>
      <c r="K23" s="7"/>
    </row>
    <row r="24" spans="2:11" ht="15.75" thickBot="1" x14ac:dyDescent="0.3">
      <c r="B24" s="6" t="s">
        <v>1</v>
      </c>
      <c r="C24" s="5">
        <f>SUM(C16:C22)</f>
        <v>7191084</v>
      </c>
      <c r="D24" s="5">
        <f>SUM(D16:D22)</f>
        <v>664534</v>
      </c>
      <c r="E24" s="4">
        <f>SUM(E16:E22)</f>
        <v>7855618</v>
      </c>
      <c r="H24" s="6" t="s">
        <v>1</v>
      </c>
      <c r="I24" s="5">
        <f>SUM(I16:I22)</f>
        <v>424751</v>
      </c>
      <c r="J24" s="5">
        <f>SUM(J16:J22)</f>
        <v>41362</v>
      </c>
      <c r="K24" s="4">
        <f>SUM(K16:K22)</f>
        <v>466113</v>
      </c>
    </row>
    <row r="26" spans="2:11" x14ac:dyDescent="0.25">
      <c r="J26" s="3" t="s">
        <v>0</v>
      </c>
      <c r="K26" s="2">
        <f>E12+K12+E24+K24</f>
        <v>71146204</v>
      </c>
    </row>
    <row r="27" spans="2:11" x14ac:dyDescent="0.25">
      <c r="K27" s="1"/>
    </row>
  </sheetData>
  <mergeCells count="4">
    <mergeCell ref="B2:E2"/>
    <mergeCell ref="H2:K2"/>
    <mergeCell ref="B14:E14"/>
    <mergeCell ref="H14:K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U3Q0E5OUU3LUJDQTEtNDc3RC1CRDIxLTQ5QjU2RTQwRTIxM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jc0NDg8L1VzZXJOYW1lPjxEYXRlVGltZT4xLzI4LzIwMjYgNzowNzo1OC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Xualw3n398DzewUnrO1wPog4CplKpl3beyoGGD7pRL4=</DigestValue>
      </Reference>
      <Reference URI="#CLASSIFICATIONHISTORY">
        <DigestMethod Algorithm="http://www.w3.org/2001/04/xmlenc#sha256"/>
        <DigestValue>P9ImGSy0Ha9XGnN323VnibHL9H0dhlg+oWgoxPTV1e0=</DigestValue>
      </Reference>
    </SignedInfo>
    <SignatureValue>LjNgDMAdSIazZyRwoZ3uA0QiDh7enrB3Nn9b8sZX9w7hYwxilmLQZpxDjGAF+IRaeWsw9qy5ruGC20kvTVXAhA==</SignatureValue>
    <Object Id="CLASSIFICATIONHISTORY">
      <ArrayOfString xmlns:xsd="http://www.w3.org/2001/XMLSchema" xmlns:xsi="http://www.w3.org/2001/XMLSchema-instance" xmlns="">
        <string>C4XgJGCq0DDQLUlLezpzD4KfGkxFIE7y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57CA99E7-BCA1-477D-BD21-49B56E40E211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4F0C9D4D-9186-4121-8F66-D806BB573C9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47F8DA9-83FF-4C7A-BDCC-402AFDF74754}"/>
</file>

<file path=customXml/itemProps4.xml><?xml version="1.0" encoding="utf-8"?>
<ds:datastoreItem xmlns:ds="http://schemas.openxmlformats.org/officeDocument/2006/customXml" ds:itemID="{A2EBD0D2-BFF9-46C3-8E4A-C39E5F36AC59}"/>
</file>

<file path=customXml/itemProps5.xml><?xml version="1.0" encoding="utf-8"?>
<ds:datastoreItem xmlns:ds="http://schemas.openxmlformats.org/officeDocument/2006/customXml" ds:itemID="{D908CAB7-6E65-4DB1-A818-2E9D95C88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CPCN Discovery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A Capace</dc:creator>
  <cp:lastModifiedBy>Hayden A Capace</cp:lastModifiedBy>
  <dcterms:created xsi:type="dcterms:W3CDTF">2026-01-28T19:07:48Z</dcterms:created>
  <dcterms:modified xsi:type="dcterms:W3CDTF">2026-01-28T19:08:26Z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e11e9b51-ecf4-4254-ac07-3f41fceb98e5</vt:lpwstr>
  </property>
  <property fmtid="{D5CDD505-2E9C-101B-9397-08002B2CF9AE}" pid="3" name="bjClsUserRVM">
    <vt:lpwstr>[]</vt:lpwstr>
  </property>
  <property fmtid="{D5CDD505-2E9C-101B-9397-08002B2CF9AE}" pid="4" name="bjSaver">
    <vt:lpwstr>jhe54CK4krFAcYt4CUuOWGumECYSyME0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{57CA99E7-BCA1-477D-BD21-49B56E40E211}</vt:lpwstr>
  </property>
  <property fmtid="{D5CDD505-2E9C-101B-9397-08002B2CF9AE}" pid="13" name="ContentTypeId">
    <vt:lpwstr>0x0101004DF805D1E1DA4A49A223477D3B105720</vt:lpwstr>
  </property>
</Properties>
</file>