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5-00338 FAC 2 Yr Review (Nov 22-Oct 24)/05 Discovery/Staff Set 1/Attachments/"/>
    </mc:Choice>
  </mc:AlternateContent>
  <xr:revisionPtr revIDLastSave="2" documentId="13_ncr:1_{2CE78A4C-E872-4B0D-ADCA-BD9A9F0D5C54}" xr6:coauthVersionLast="47" xr6:coauthVersionMax="47" xr10:uidLastSave="{FFB9435A-82A5-421A-87E0-6FE32CB11E9A}"/>
  <bookViews>
    <workbookView xWindow="-28920" yWindow="-120" windowWidth="29040" windowHeight="15720" activeTab="1" xr2:uid="{00000000-000D-0000-FFFF-FFFF00000000}"/>
  </bookViews>
  <sheets>
    <sheet name="Mitchell Low Sulfur 2025" sheetId="1" r:id="rId1"/>
    <sheet name="Mitchell Low Sulfur 2026" sheetId="2" r:id="rId2"/>
    <sheet name="Mitchell High Sulfur 2025" sheetId="3" r:id="rId3"/>
    <sheet name="Mitchell High Sulfur 2026" sheetId="4" r:id="rId4"/>
    <sheet name="Mitchell High Sulfur 2027" sheetId="5" r:id="rId5"/>
  </sheets>
  <definedNames>
    <definedName name="FGD">#REF!</definedName>
    <definedName name="Pile">#REF!</definedName>
    <definedName name="SO2_Credi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4" l="1"/>
  <c r="P8" i="4"/>
  <c r="Q8" i="4"/>
  <c r="O9" i="3"/>
  <c r="P9" i="3"/>
  <c r="Q9" i="3"/>
  <c r="O7" i="2"/>
  <c r="P7" i="2"/>
  <c r="Q7" i="2"/>
  <c r="O8" i="1"/>
  <c r="P8" i="1"/>
  <c r="Q8" i="1"/>
</calcChain>
</file>

<file path=xl/sharedStrings.xml><?xml version="1.0" encoding="utf-8"?>
<sst xmlns="http://schemas.openxmlformats.org/spreadsheetml/2006/main" count="157" uniqueCount="37">
  <si>
    <t>Mitchell Low Sulfur - 2025 CAPP</t>
  </si>
  <si>
    <t>Offer / Plant / Year</t>
  </si>
  <si>
    <t>Mine</t>
  </si>
  <si>
    <t>Quantity</t>
  </si>
  <si>
    <t>Coal Price</t>
  </si>
  <si>
    <t xml:space="preserve">Transportation </t>
  </si>
  <si>
    <t>Offered Quality</t>
  </si>
  <si>
    <t>Quality Adjusted Delivered Pricing</t>
  </si>
  <si>
    <t>Mitchell Low Sulfur</t>
  </si>
  <si>
    <t>Tons</t>
  </si>
  <si>
    <t>BTU</t>
  </si>
  <si>
    <t>River / Rail</t>
  </si>
  <si>
    <t>MP / District</t>
  </si>
  <si>
    <t>Rate</t>
  </si>
  <si>
    <t>Btu</t>
  </si>
  <si>
    <r>
      <t>lbs. SO</t>
    </r>
    <r>
      <rPr>
        <b/>
        <vertAlign val="subscript"/>
        <sz val="11"/>
        <rFont val="Calibri"/>
        <family val="2"/>
      </rPr>
      <t>2</t>
    </r>
  </si>
  <si>
    <t>Sulfur %</t>
  </si>
  <si>
    <t>Ash %</t>
  </si>
  <si>
    <t>Quality Adj.</t>
  </si>
  <si>
    <t>Quality Adjusted</t>
  </si>
  <si>
    <t>Delivered</t>
  </si>
  <si>
    <t>Comments</t>
  </si>
  <si>
    <t xml:space="preserve">Delivered Cost </t>
  </si>
  <si>
    <t xml:space="preserve">$MMBTU </t>
  </si>
  <si>
    <t>Barge</t>
  </si>
  <si>
    <t>CAPP Nymex-spec barge 12,000 &lt;1%</t>
  </si>
  <si>
    <t>Argus August 2, 2024</t>
  </si>
  <si>
    <t>FGD Removal Efficiency</t>
  </si>
  <si>
    <r>
      <t>SO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 xml:space="preserve"> Allowance Cost </t>
    </r>
  </si>
  <si>
    <t>Removal Cost $/Ton</t>
  </si>
  <si>
    <t>Mitchell Low Sulfur - 2026 CAPP</t>
  </si>
  <si>
    <t>Mitchell High Sulfur - 2025 NAPP</t>
  </si>
  <si>
    <t>Mitchell High Sulfur</t>
  </si>
  <si>
    <t>FOB mine 12,500 6.0</t>
  </si>
  <si>
    <t>Mitchell High Sulfur - 2026 NAPP</t>
  </si>
  <si>
    <t>Mitchell High Sulfur - 2027 NAPP</t>
  </si>
  <si>
    <t>Mitchell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</si>
</sst>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</font>
    <font>
      <vertAlign val="subscript"/>
      <sz val="11"/>
      <name val="Calibri"/>
      <family val="2"/>
    </font>
    <font>
      <sz val="11"/>
      <name val="Calibri"/>
      <family val="2"/>
    </font>
    <font>
      <b/>
      <u val="double"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19">
    <xf numFmtId="0" fontId="0" fillId="0" borderId="0" xfId="0"/>
    <xf numFmtId="0" fontId="4" fillId="2" borderId="0" xfId="2" applyFont="1" applyFill="1"/>
    <xf numFmtId="0" fontId="6" fillId="2" borderId="0" xfId="0" applyFont="1" applyFill="1" applyAlignment="1">
      <alignment vertical="center"/>
    </xf>
    <xf numFmtId="0" fontId="4" fillId="3" borderId="1" xfId="2" applyFont="1" applyFill="1" applyBorder="1"/>
    <xf numFmtId="0" fontId="4" fillId="3" borderId="2" xfId="2" applyFont="1" applyFill="1" applyBorder="1"/>
    <xf numFmtId="164" fontId="4" fillId="3" borderId="2" xfId="3" applyNumberFormat="1" applyFont="1" applyFill="1" applyBorder="1" applyAlignment="1">
      <alignment horizontal="left"/>
    </xf>
    <xf numFmtId="164" fontId="4" fillId="3" borderId="2" xfId="2" applyNumberFormat="1" applyFont="1" applyFill="1" applyBorder="1" applyAlignment="1">
      <alignment horizontal="left"/>
    </xf>
    <xf numFmtId="3" fontId="4" fillId="3" borderId="2" xfId="2" applyNumberFormat="1" applyFont="1" applyFill="1" applyBorder="1" applyAlignment="1">
      <alignment horizontal="left"/>
    </xf>
    <xf numFmtId="2" fontId="4" fillId="3" borderId="2" xfId="2" applyNumberFormat="1" applyFont="1" applyFill="1" applyBorder="1" applyAlignment="1">
      <alignment horizontal="left"/>
    </xf>
    <xf numFmtId="164" fontId="4" fillId="3" borderId="2" xfId="2" applyNumberFormat="1" applyFont="1" applyFill="1" applyBorder="1" applyAlignment="1">
      <alignment horizontal="center"/>
    </xf>
    <xf numFmtId="164" fontId="7" fillId="3" borderId="2" xfId="2" applyNumberFormat="1" applyFont="1" applyFill="1" applyBorder="1" applyAlignment="1">
      <alignment horizontal="center"/>
    </xf>
    <xf numFmtId="2" fontId="7" fillId="3" borderId="2" xfId="2" applyNumberFormat="1" applyFont="1" applyFill="1" applyBorder="1" applyAlignment="1">
      <alignment horizontal="center"/>
    </xf>
    <xf numFmtId="0" fontId="4" fillId="3" borderId="3" xfId="2" applyFont="1" applyFill="1" applyBorder="1"/>
    <xf numFmtId="0" fontId="4" fillId="3" borderId="4" xfId="2" applyFont="1" applyFill="1" applyBorder="1"/>
    <xf numFmtId="0" fontId="8" fillId="2" borderId="5" xfId="2" applyFont="1" applyFill="1" applyBorder="1"/>
    <xf numFmtId="0" fontId="8" fillId="2" borderId="6" xfId="2" applyFont="1" applyFill="1" applyBorder="1"/>
    <xf numFmtId="164" fontId="8" fillId="2" borderId="9" xfId="3" applyNumberFormat="1" applyFont="1" applyFill="1" applyBorder="1" applyAlignment="1">
      <alignment horizontal="center"/>
    </xf>
    <xf numFmtId="0" fontId="4" fillId="2" borderId="3" xfId="2" applyFont="1" applyFill="1" applyBorder="1"/>
    <xf numFmtId="0" fontId="4" fillId="3" borderId="11" xfId="2" applyFont="1" applyFill="1" applyBorder="1"/>
    <xf numFmtId="0" fontId="8" fillId="2" borderId="12" xfId="2" applyFont="1" applyFill="1" applyBorder="1" applyAlignment="1">
      <alignment vertical="center"/>
    </xf>
    <xf numFmtId="0" fontId="8" fillId="2" borderId="13" xfId="2" applyFont="1" applyFill="1" applyBorder="1" applyAlignment="1">
      <alignment vertical="center"/>
    </xf>
    <xf numFmtId="0" fontId="11" fillId="2" borderId="16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1" fillId="2" borderId="23" xfId="2" applyFont="1" applyFill="1" applyBorder="1" applyAlignment="1">
      <alignment horizontal="center"/>
    </xf>
    <xf numFmtId="0" fontId="11" fillId="2" borderId="24" xfId="2" applyFont="1" applyFill="1" applyBorder="1" applyAlignment="1">
      <alignment horizontal="center"/>
    </xf>
    <xf numFmtId="0" fontId="4" fillId="2" borderId="4" xfId="2" applyFont="1" applyFill="1" applyBorder="1"/>
    <xf numFmtId="3" fontId="4" fillId="2" borderId="0" xfId="2" applyNumberFormat="1" applyFont="1" applyFill="1"/>
    <xf numFmtId="164" fontId="4" fillId="2" borderId="0" xfId="2" applyNumberFormat="1" applyFont="1" applyFill="1"/>
    <xf numFmtId="164" fontId="4" fillId="2" borderId="0" xfId="3" applyNumberFormat="1" applyFont="1" applyFill="1" applyBorder="1" applyAlignment="1">
      <alignment horizontal="left"/>
    </xf>
    <xf numFmtId="164" fontId="4" fillId="2" borderId="0" xfId="2" applyNumberFormat="1" applyFont="1" applyFill="1" applyAlignment="1">
      <alignment horizontal="right"/>
    </xf>
    <xf numFmtId="3" fontId="4" fillId="2" borderId="0" xfId="2" applyNumberFormat="1" applyFont="1" applyFill="1" applyAlignment="1">
      <alignment horizontal="right"/>
    </xf>
    <xf numFmtId="4" fontId="4" fillId="2" borderId="0" xfId="2" applyNumberFormat="1" applyFont="1" applyFill="1" applyAlignment="1">
      <alignment horizontal="right"/>
    </xf>
    <xf numFmtId="10" fontId="4" fillId="2" borderId="0" xfId="1" applyNumberFormat="1" applyFont="1" applyFill="1" applyBorder="1" applyAlignment="1">
      <alignment horizontal="right"/>
    </xf>
    <xf numFmtId="164" fontId="4" fillId="2" borderId="0" xfId="2" applyNumberFormat="1" applyFont="1" applyFill="1" applyAlignment="1">
      <alignment horizontal="center"/>
    </xf>
    <xf numFmtId="164" fontId="7" fillId="2" borderId="0" xfId="2" applyNumberFormat="1" applyFont="1" applyFill="1" applyAlignment="1">
      <alignment horizontal="center"/>
    </xf>
    <xf numFmtId="0" fontId="4" fillId="2" borderId="11" xfId="2" applyFont="1" applyFill="1" applyBorder="1"/>
    <xf numFmtId="0" fontId="4" fillId="3" borderId="11" xfId="2" applyFont="1" applyFill="1" applyBorder="1" applyAlignment="1">
      <alignment horizontal="center"/>
    </xf>
    <xf numFmtId="0" fontId="4" fillId="4" borderId="4" xfId="2" applyFont="1" applyFill="1" applyBorder="1"/>
    <xf numFmtId="0" fontId="4" fillId="4" borderId="0" xfId="2" applyFont="1" applyFill="1"/>
    <xf numFmtId="3" fontId="4" fillId="4" borderId="0" xfId="2" applyNumberFormat="1" applyFont="1" applyFill="1"/>
    <xf numFmtId="164" fontId="4" fillId="4" borderId="0" xfId="2" applyNumberFormat="1" applyFont="1" applyFill="1"/>
    <xf numFmtId="164" fontId="4" fillId="4" borderId="0" xfId="3" applyNumberFormat="1" applyFont="1" applyFill="1" applyBorder="1" applyAlignment="1">
      <alignment horizontal="left"/>
    </xf>
    <xf numFmtId="164" fontId="4" fillId="4" borderId="0" xfId="2" applyNumberFormat="1" applyFont="1" applyFill="1" applyAlignment="1">
      <alignment horizontal="right"/>
    </xf>
    <xf numFmtId="3" fontId="4" fillId="4" borderId="0" xfId="2" applyNumberFormat="1" applyFont="1" applyFill="1" applyAlignment="1">
      <alignment horizontal="right"/>
    </xf>
    <xf numFmtId="4" fontId="4" fillId="4" borderId="0" xfId="2" applyNumberFormat="1" applyFont="1" applyFill="1" applyAlignment="1">
      <alignment horizontal="right"/>
    </xf>
    <xf numFmtId="10" fontId="4" fillId="4" borderId="0" xfId="1" applyNumberFormat="1" applyFont="1" applyFill="1" applyBorder="1" applyAlignment="1">
      <alignment horizontal="right"/>
    </xf>
    <xf numFmtId="164" fontId="4" fillId="4" borderId="0" xfId="2" applyNumberFormat="1" applyFont="1" applyFill="1" applyAlignment="1">
      <alignment horizontal="center"/>
    </xf>
    <xf numFmtId="164" fontId="7" fillId="4" borderId="0" xfId="2" applyNumberFormat="1" applyFont="1" applyFill="1" applyAlignment="1">
      <alignment horizontal="center"/>
    </xf>
    <xf numFmtId="0" fontId="4" fillId="4" borderId="11" xfId="2" applyFont="1" applyFill="1" applyBorder="1"/>
    <xf numFmtId="0" fontId="4" fillId="2" borderId="0" xfId="2" applyFont="1" applyFill="1" applyAlignment="1">
      <alignment horizontal="center"/>
    </xf>
    <xf numFmtId="164" fontId="4" fillId="2" borderId="0" xfId="2" applyNumberFormat="1" applyFont="1" applyFill="1" applyAlignment="1">
      <alignment horizontal="left"/>
    </xf>
    <xf numFmtId="3" fontId="4" fillId="2" borderId="0" xfId="2" applyNumberFormat="1" applyFont="1" applyFill="1" applyAlignment="1">
      <alignment horizontal="left"/>
    </xf>
    <xf numFmtId="9" fontId="4" fillId="2" borderId="0" xfId="1" applyFont="1" applyFill="1" applyBorder="1" applyAlignment="1">
      <alignment horizontal="left"/>
    </xf>
    <xf numFmtId="2" fontId="7" fillId="2" borderId="0" xfId="2" applyNumberFormat="1" applyFont="1" applyFill="1" applyAlignment="1">
      <alignment horizontal="center"/>
    </xf>
    <xf numFmtId="2" fontId="4" fillId="2" borderId="0" xfId="2" applyNumberFormat="1" applyFont="1" applyFill="1" applyAlignment="1">
      <alignment horizontal="left"/>
    </xf>
    <xf numFmtId="10" fontId="4" fillId="2" borderId="11" xfId="2" applyNumberFormat="1" applyFont="1" applyFill="1" applyBorder="1" applyAlignment="1">
      <alignment horizontal="left"/>
    </xf>
    <xf numFmtId="10" fontId="4" fillId="2" borderId="4" xfId="2" applyNumberFormat="1" applyFont="1" applyFill="1" applyBorder="1" applyAlignment="1">
      <alignment horizontal="left"/>
    </xf>
    <xf numFmtId="164" fontId="4" fillId="2" borderId="11" xfId="2" applyNumberFormat="1" applyFont="1" applyFill="1" applyBorder="1" applyAlignment="1">
      <alignment horizontal="left"/>
    </xf>
    <xf numFmtId="164" fontId="4" fillId="2" borderId="4" xfId="2" applyNumberFormat="1" applyFont="1" applyFill="1" applyBorder="1" applyAlignment="1">
      <alignment horizontal="left"/>
    </xf>
    <xf numFmtId="0" fontId="4" fillId="2" borderId="25" xfId="2" applyFont="1" applyFill="1" applyBorder="1" applyAlignment="1">
      <alignment horizontal="left"/>
    </xf>
    <xf numFmtId="0" fontId="4" fillId="2" borderId="26" xfId="2" applyFont="1" applyFill="1" applyBorder="1" applyAlignment="1">
      <alignment horizontal="left"/>
    </xf>
    <xf numFmtId="164" fontId="4" fillId="2" borderId="27" xfId="2" applyNumberFormat="1" applyFont="1" applyFill="1" applyBorder="1" applyAlignment="1">
      <alignment horizontal="left"/>
    </xf>
    <xf numFmtId="0" fontId="4" fillId="3" borderId="25" xfId="2" applyFont="1" applyFill="1" applyBorder="1"/>
    <xf numFmtId="0" fontId="4" fillId="3" borderId="26" xfId="2" applyFont="1" applyFill="1" applyBorder="1"/>
    <xf numFmtId="0" fontId="4" fillId="3" borderId="26" xfId="2" applyFont="1" applyFill="1" applyBorder="1" applyAlignment="1">
      <alignment horizontal="left"/>
    </xf>
    <xf numFmtId="2" fontId="4" fillId="3" borderId="26" xfId="2" applyNumberFormat="1" applyFont="1" applyFill="1" applyBorder="1" applyAlignment="1">
      <alignment horizontal="left"/>
    </xf>
    <xf numFmtId="164" fontId="4" fillId="3" borderId="26" xfId="2" applyNumberFormat="1" applyFont="1" applyFill="1" applyBorder="1" applyAlignment="1">
      <alignment horizontal="left"/>
    </xf>
    <xf numFmtId="0" fontId="4" fillId="3" borderId="26" xfId="2" applyFont="1" applyFill="1" applyBorder="1" applyAlignment="1">
      <alignment horizontal="center"/>
    </xf>
    <xf numFmtId="0" fontId="4" fillId="3" borderId="27" xfId="2" applyFont="1" applyFill="1" applyBorder="1"/>
    <xf numFmtId="0" fontId="4" fillId="2" borderId="0" xfId="2" applyFont="1" applyFill="1" applyAlignment="1">
      <alignment horizontal="left"/>
    </xf>
    <xf numFmtId="0" fontId="4" fillId="5" borderId="4" xfId="2" applyFont="1" applyFill="1" applyBorder="1"/>
    <xf numFmtId="0" fontId="4" fillId="5" borderId="0" xfId="2" applyFont="1" applyFill="1"/>
    <xf numFmtId="3" fontId="4" fillId="5" borderId="0" xfId="2" applyNumberFormat="1" applyFont="1" applyFill="1"/>
    <xf numFmtId="164" fontId="4" fillId="5" borderId="0" xfId="2" applyNumberFormat="1" applyFont="1" applyFill="1"/>
    <xf numFmtId="164" fontId="4" fillId="5" borderId="0" xfId="3" applyNumberFormat="1" applyFont="1" applyFill="1" applyBorder="1" applyAlignment="1">
      <alignment horizontal="left"/>
    </xf>
    <xf numFmtId="164" fontId="4" fillId="5" borderId="0" xfId="2" applyNumberFormat="1" applyFont="1" applyFill="1" applyAlignment="1">
      <alignment horizontal="right"/>
    </xf>
    <xf numFmtId="3" fontId="4" fillId="5" borderId="0" xfId="2" applyNumberFormat="1" applyFont="1" applyFill="1" applyAlignment="1">
      <alignment horizontal="right"/>
    </xf>
    <xf numFmtId="4" fontId="4" fillId="5" borderId="0" xfId="2" applyNumberFormat="1" applyFont="1" applyFill="1" applyAlignment="1">
      <alignment horizontal="right"/>
    </xf>
    <xf numFmtId="10" fontId="4" fillId="5" borderId="0" xfId="1" applyNumberFormat="1" applyFont="1" applyFill="1" applyBorder="1" applyAlignment="1">
      <alignment horizontal="right"/>
    </xf>
    <xf numFmtId="164" fontId="4" fillId="5" borderId="0" xfId="2" applyNumberFormat="1" applyFont="1" applyFill="1" applyAlignment="1">
      <alignment horizontal="center"/>
    </xf>
    <xf numFmtId="164" fontId="7" fillId="5" borderId="0" xfId="2" applyNumberFormat="1" applyFont="1" applyFill="1" applyAlignment="1">
      <alignment horizontal="center"/>
    </xf>
    <xf numFmtId="0" fontId="4" fillId="5" borderId="11" xfId="2" applyFont="1" applyFill="1" applyBorder="1"/>
    <xf numFmtId="0" fontId="11" fillId="6" borderId="1" xfId="2" applyFont="1" applyFill="1" applyBorder="1"/>
    <xf numFmtId="0" fontId="11" fillId="6" borderId="2" xfId="2" applyFont="1" applyFill="1" applyBorder="1"/>
    <xf numFmtId="0" fontId="4" fillId="6" borderId="3" xfId="2" applyFont="1" applyFill="1" applyBorder="1"/>
    <xf numFmtId="164" fontId="7" fillId="5" borderId="28" xfId="2" applyNumberFormat="1" applyFont="1" applyFill="1" applyBorder="1" applyAlignment="1">
      <alignment horizontal="center"/>
    </xf>
    <xf numFmtId="0" fontId="11" fillId="2" borderId="18" xfId="2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15" fillId="2" borderId="4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25" xfId="2" applyFont="1" applyFill="1" applyBorder="1" applyAlignment="1">
      <alignment horizontal="center" vertical="center"/>
    </xf>
    <xf numFmtId="0" fontId="15" fillId="2" borderId="26" xfId="2" applyFont="1" applyFill="1" applyBorder="1" applyAlignment="1">
      <alignment horizontal="center" vertical="center"/>
    </xf>
    <xf numFmtId="0" fontId="15" fillId="2" borderId="27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1" fontId="11" fillId="2" borderId="14" xfId="2" applyNumberFormat="1" applyFont="1" applyFill="1" applyBorder="1" applyAlignment="1">
      <alignment horizontal="right" vertical="center"/>
    </xf>
    <xf numFmtId="2" fontId="11" fillId="2" borderId="14" xfId="2" applyNumberFormat="1" applyFont="1" applyFill="1" applyBorder="1" applyAlignment="1">
      <alignment horizontal="right" vertical="center"/>
    </xf>
    <xf numFmtId="164" fontId="11" fillId="2" borderId="14" xfId="2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3" fontId="8" fillId="2" borderId="9" xfId="2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164" fontId="8" fillId="2" borderId="7" xfId="2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</cellXfs>
  <cellStyles count="4">
    <cellStyle name="Currency 2" xfId="3" xr:uid="{3A81F0C0-76B0-4AEE-821F-1F228B948E8B}"/>
    <cellStyle name="Normal" xfId="0" builtinId="0"/>
    <cellStyle name="Normal 11" xfId="2" xr:uid="{8D0933DB-4966-497E-A485-095F56961F0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zoomScaleNormal="100" zoomScalePageLayoutView="73" workbookViewId="0">
      <selection activeCell="C10" sqref="C10"/>
    </sheetView>
  </sheetViews>
  <sheetFormatPr defaultRowHeight="14.5" x14ac:dyDescent="0.35"/>
  <cols>
    <col min="1" max="1" width="1.54296875" customWidth="1"/>
    <col min="2" max="2" width="1.453125" customWidth="1"/>
    <col min="3" max="4" width="35.453125" customWidth="1"/>
    <col min="5" max="5" width="10.54296875" customWidth="1"/>
    <col min="6" max="6" width="11.7265625" customWidth="1"/>
    <col min="7" max="7" width="10.7265625" customWidth="1"/>
    <col min="8" max="8" width="10.54296875" bestFit="1" customWidth="1"/>
    <col min="9" max="9" width="33.54296875" customWidth="1"/>
    <col min="10" max="10" width="9.26953125" customWidth="1"/>
    <col min="14" max="14" width="8.26953125" customWidth="1"/>
    <col min="15" max="15" width="11.453125" bestFit="1" customWidth="1"/>
    <col min="16" max="16" width="17.54296875" customWidth="1"/>
    <col min="17" max="17" width="13.26953125" customWidth="1"/>
    <col min="18" max="18" width="34.26953125" customWidth="1"/>
    <col min="19" max="19" width="1.453125" customWidth="1"/>
  </cols>
  <sheetData>
    <row r="1" spans="1:20" ht="26" x14ac:dyDescent="0.35">
      <c r="A1" s="1"/>
      <c r="B1" s="107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2"/>
      <c r="T1" s="1"/>
    </row>
    <row r="2" spans="1:20" ht="26.5" thickBot="1" x14ac:dyDescent="0.4">
      <c r="A2" s="1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2"/>
      <c r="T2" s="1"/>
    </row>
    <row r="3" spans="1:20" ht="15" thickBot="1" x14ac:dyDescent="0.4">
      <c r="A3" s="1"/>
      <c r="B3" s="3"/>
      <c r="C3" s="4"/>
      <c r="D3" s="4"/>
      <c r="E3" s="4"/>
      <c r="F3" s="4"/>
      <c r="G3" s="5"/>
      <c r="H3" s="5"/>
      <c r="I3" s="5"/>
      <c r="J3" s="6"/>
      <c r="K3" s="7"/>
      <c r="L3" s="7"/>
      <c r="M3" s="8"/>
      <c r="N3" s="8"/>
      <c r="O3" s="9"/>
      <c r="P3" s="10"/>
      <c r="Q3" s="11"/>
      <c r="R3" s="4"/>
      <c r="S3" s="12"/>
      <c r="T3" s="1"/>
    </row>
    <row r="4" spans="1:20" ht="15.5" x14ac:dyDescent="0.35">
      <c r="A4" s="1"/>
      <c r="B4" s="13"/>
      <c r="C4" s="14" t="s">
        <v>1</v>
      </c>
      <c r="D4" s="15" t="s">
        <v>2</v>
      </c>
      <c r="E4" s="109" t="s">
        <v>3</v>
      </c>
      <c r="F4" s="110"/>
      <c r="G4" s="16" t="s">
        <v>4</v>
      </c>
      <c r="H4" s="111" t="s">
        <v>5</v>
      </c>
      <c r="I4" s="112"/>
      <c r="J4" s="113"/>
      <c r="K4" s="114" t="s">
        <v>6</v>
      </c>
      <c r="L4" s="114"/>
      <c r="M4" s="115"/>
      <c r="N4" s="115"/>
      <c r="O4" s="116" t="s">
        <v>7</v>
      </c>
      <c r="P4" s="117"/>
      <c r="Q4" s="118"/>
      <c r="R4" s="17"/>
      <c r="S4" s="18"/>
      <c r="T4" s="1"/>
    </row>
    <row r="5" spans="1:20" ht="15.5" x14ac:dyDescent="0.35">
      <c r="A5" s="1"/>
      <c r="B5" s="13"/>
      <c r="C5" s="19" t="s">
        <v>8</v>
      </c>
      <c r="D5" s="20"/>
      <c r="E5" s="102" t="s">
        <v>9</v>
      </c>
      <c r="F5" s="102" t="s">
        <v>10</v>
      </c>
      <c r="G5" s="105" t="s">
        <v>4</v>
      </c>
      <c r="H5" s="105" t="s">
        <v>11</v>
      </c>
      <c r="I5" s="105" t="s">
        <v>12</v>
      </c>
      <c r="J5" s="96" t="s">
        <v>13</v>
      </c>
      <c r="K5" s="98" t="s">
        <v>14</v>
      </c>
      <c r="L5" s="99" t="s">
        <v>15</v>
      </c>
      <c r="M5" s="99" t="s">
        <v>16</v>
      </c>
      <c r="N5" s="99" t="s">
        <v>17</v>
      </c>
      <c r="O5" s="100" t="s">
        <v>18</v>
      </c>
      <c r="P5" s="21" t="s">
        <v>19</v>
      </c>
      <c r="Q5" s="22" t="s">
        <v>20</v>
      </c>
      <c r="R5" s="88" t="s">
        <v>21</v>
      </c>
      <c r="S5" s="18"/>
      <c r="T5" s="1"/>
    </row>
    <row r="6" spans="1:20" ht="15.5" x14ac:dyDescent="0.35">
      <c r="A6" s="1"/>
      <c r="B6" s="13"/>
      <c r="C6" s="23">
        <v>2025</v>
      </c>
      <c r="D6" s="24"/>
      <c r="E6" s="103"/>
      <c r="F6" s="104"/>
      <c r="G6" s="106"/>
      <c r="H6" s="106"/>
      <c r="I6" s="106"/>
      <c r="J6" s="97"/>
      <c r="K6" s="97"/>
      <c r="L6" s="97"/>
      <c r="M6" s="97"/>
      <c r="N6" s="97"/>
      <c r="O6" s="101"/>
      <c r="P6" s="25" t="s">
        <v>22</v>
      </c>
      <c r="Q6" s="26" t="s">
        <v>23</v>
      </c>
      <c r="R6" s="89"/>
      <c r="S6" s="18"/>
      <c r="T6" s="1"/>
    </row>
    <row r="7" spans="1:20" x14ac:dyDescent="0.35">
      <c r="A7" s="1"/>
      <c r="B7" s="13"/>
      <c r="C7" s="72"/>
      <c r="D7" s="73"/>
      <c r="E7" s="74"/>
      <c r="F7" s="74"/>
      <c r="G7" s="75"/>
      <c r="H7" s="76"/>
      <c r="I7" s="76"/>
      <c r="J7" s="77"/>
      <c r="K7" s="78"/>
      <c r="L7" s="79"/>
      <c r="M7" s="80"/>
      <c r="N7" s="80"/>
      <c r="O7" s="81"/>
      <c r="P7" s="82"/>
      <c r="Q7" s="82"/>
      <c r="R7" s="83"/>
      <c r="S7" s="38"/>
      <c r="T7" s="1"/>
    </row>
    <row r="8" spans="1:20" x14ac:dyDescent="0.35">
      <c r="A8" s="1"/>
      <c r="B8" s="13"/>
      <c r="C8" s="39" t="s">
        <v>25</v>
      </c>
      <c r="D8" s="40" t="s">
        <v>26</v>
      </c>
      <c r="E8" s="41"/>
      <c r="F8" s="41"/>
      <c r="G8" s="42">
        <v>74.5</v>
      </c>
      <c r="H8" s="43" t="s">
        <v>24</v>
      </c>
      <c r="I8" s="43"/>
      <c r="J8" s="44">
        <v>7.87</v>
      </c>
      <c r="K8" s="45">
        <v>12000</v>
      </c>
      <c r="L8" s="46">
        <v>1.6</v>
      </c>
      <c r="M8" s="47"/>
      <c r="N8" s="47"/>
      <c r="O8" s="48">
        <f>+((1-$E$17)*(L8*K8*$E$18)/1000000)+(($E$17*L8*K8*$E$19)/1000000)</f>
        <v>4.1239479167999997</v>
      </c>
      <c r="P8" s="49">
        <f>G8+J8+O8</f>
        <v>86.49394791680001</v>
      </c>
      <c r="Q8" s="49">
        <f>P8/(K8/500)</f>
        <v>3.6039144965333336</v>
      </c>
      <c r="R8" s="50"/>
      <c r="S8" s="38"/>
      <c r="T8" s="1"/>
    </row>
    <row r="9" spans="1:20" x14ac:dyDescent="0.35">
      <c r="A9" s="1"/>
      <c r="B9" s="13"/>
      <c r="C9" s="72"/>
      <c r="D9" s="73"/>
      <c r="E9" s="74"/>
      <c r="F9" s="74"/>
      <c r="G9" s="75"/>
      <c r="H9" s="76"/>
      <c r="I9" s="76"/>
      <c r="J9" s="77"/>
      <c r="K9" s="78"/>
      <c r="L9" s="79"/>
      <c r="M9" s="80"/>
      <c r="N9" s="80"/>
      <c r="O9" s="81"/>
      <c r="P9" s="82"/>
      <c r="Q9" s="82"/>
      <c r="R9" s="83"/>
      <c r="S9" s="38"/>
      <c r="T9" s="1"/>
    </row>
    <row r="10" spans="1:20" x14ac:dyDescent="0.35">
      <c r="A10" s="1"/>
      <c r="B10" s="13"/>
      <c r="C10" s="72"/>
      <c r="D10" s="73"/>
      <c r="E10" s="74"/>
      <c r="F10" s="74"/>
      <c r="G10" s="75"/>
      <c r="H10" s="76"/>
      <c r="I10" s="76"/>
      <c r="J10" s="77"/>
      <c r="K10" s="78"/>
      <c r="L10" s="79"/>
      <c r="M10" s="80"/>
      <c r="N10" s="80"/>
      <c r="O10" s="81"/>
      <c r="P10" s="82"/>
      <c r="Q10" s="82"/>
      <c r="R10" s="83"/>
      <c r="S10" s="38"/>
      <c r="T10" s="1"/>
    </row>
    <row r="11" spans="1:20" x14ac:dyDescent="0.35">
      <c r="A11" s="1"/>
      <c r="B11" s="13"/>
      <c r="C11" s="72"/>
      <c r="D11" s="73"/>
      <c r="E11" s="74"/>
      <c r="F11" s="74"/>
      <c r="G11" s="75"/>
      <c r="H11" s="76"/>
      <c r="I11" s="76"/>
      <c r="J11" s="77"/>
      <c r="K11" s="78"/>
      <c r="L11" s="79"/>
      <c r="M11" s="80"/>
      <c r="N11" s="80"/>
      <c r="O11" s="81"/>
      <c r="P11" s="82"/>
      <c r="Q11" s="82"/>
      <c r="R11" s="83"/>
      <c r="S11" s="38"/>
      <c r="T11" s="1"/>
    </row>
    <row r="12" spans="1:20" x14ac:dyDescent="0.35">
      <c r="A12" s="1"/>
      <c r="B12" s="13"/>
      <c r="C12" s="27"/>
      <c r="D12" s="1"/>
      <c r="E12" s="28"/>
      <c r="F12" s="28"/>
      <c r="G12" s="29"/>
      <c r="H12" s="30"/>
      <c r="I12" s="30"/>
      <c r="J12" s="31"/>
      <c r="K12" s="32"/>
      <c r="L12" s="33"/>
      <c r="M12" s="34"/>
      <c r="N12" s="34"/>
      <c r="O12" s="35"/>
      <c r="P12" s="36"/>
      <c r="Q12" s="36"/>
      <c r="R12" s="37"/>
      <c r="S12" s="38"/>
      <c r="T12" s="1"/>
    </row>
    <row r="13" spans="1:20" x14ac:dyDescent="0.35">
      <c r="A13" s="1"/>
      <c r="B13" s="13"/>
      <c r="C13" s="27"/>
      <c r="D13" s="1"/>
      <c r="E13" s="28"/>
      <c r="F13" s="28"/>
      <c r="G13" s="29"/>
      <c r="H13" s="30"/>
      <c r="I13" s="30"/>
      <c r="J13" s="31"/>
      <c r="K13" s="32"/>
      <c r="L13" s="33"/>
      <c r="M13" s="34"/>
      <c r="N13" s="34"/>
      <c r="O13" s="35"/>
      <c r="P13" s="36"/>
      <c r="Q13" s="36"/>
      <c r="R13" s="37"/>
      <c r="S13" s="38"/>
      <c r="T13" s="1"/>
    </row>
    <row r="14" spans="1:20" x14ac:dyDescent="0.35">
      <c r="A14" s="1"/>
      <c r="B14" s="13"/>
      <c r="C14" s="27"/>
      <c r="D14" s="1"/>
      <c r="E14" s="28"/>
      <c r="F14" s="28"/>
      <c r="G14" s="29"/>
      <c r="H14" s="30"/>
      <c r="I14" s="30"/>
      <c r="J14" s="31"/>
      <c r="K14" s="32"/>
      <c r="L14" s="33"/>
      <c r="M14" s="34"/>
      <c r="N14" s="34"/>
      <c r="O14" s="35"/>
      <c r="P14" s="36"/>
      <c r="Q14" s="36"/>
      <c r="R14" s="37"/>
      <c r="S14" s="38"/>
      <c r="T14" s="1"/>
    </row>
    <row r="15" spans="1:20" ht="15" thickBot="1" x14ac:dyDescent="0.4">
      <c r="A15" s="51"/>
      <c r="B15" s="13"/>
      <c r="C15" s="27"/>
      <c r="D15" s="1"/>
      <c r="E15" s="28"/>
      <c r="F15" s="28"/>
      <c r="G15" s="29"/>
      <c r="H15" s="30"/>
      <c r="I15" s="30"/>
      <c r="J15" s="52"/>
      <c r="K15" s="53"/>
      <c r="L15" s="53"/>
      <c r="M15" s="54"/>
      <c r="N15" s="54"/>
      <c r="O15" s="35"/>
      <c r="P15" s="36"/>
      <c r="Q15" s="55"/>
      <c r="R15" s="37"/>
      <c r="S15" s="18"/>
      <c r="T15" s="1"/>
    </row>
    <row r="16" spans="1:20" x14ac:dyDescent="0.35">
      <c r="A16" s="51"/>
      <c r="B16" s="13"/>
      <c r="C16" s="84" t="s">
        <v>36</v>
      </c>
      <c r="D16" s="85"/>
      <c r="E16" s="86"/>
      <c r="F16" s="1"/>
      <c r="G16" s="1"/>
      <c r="H16" s="30"/>
      <c r="I16" s="30"/>
      <c r="J16" s="52"/>
      <c r="K16" s="53"/>
      <c r="L16" s="53"/>
      <c r="M16" s="56"/>
      <c r="N16" s="56"/>
      <c r="O16" s="35"/>
      <c r="P16" s="36"/>
      <c r="Q16" s="55"/>
      <c r="R16" s="37"/>
      <c r="S16" s="18"/>
      <c r="T16" s="1"/>
    </row>
    <row r="17" spans="1:20" x14ac:dyDescent="0.35">
      <c r="A17" s="51"/>
      <c r="B17" s="13"/>
      <c r="C17" s="27" t="s">
        <v>27</v>
      </c>
      <c r="D17" s="1"/>
      <c r="E17" s="57">
        <v>0.97870000000000001</v>
      </c>
      <c r="F17" s="58"/>
      <c r="G17" s="1"/>
      <c r="H17" s="1"/>
      <c r="I17" s="1"/>
      <c r="J17" s="1"/>
      <c r="K17" s="28"/>
      <c r="L17" s="28"/>
      <c r="M17" s="56"/>
      <c r="N17" s="56"/>
      <c r="O17" s="52"/>
      <c r="P17" s="35"/>
      <c r="Q17" s="51"/>
      <c r="R17" s="37"/>
      <c r="S17" s="18"/>
      <c r="T17" s="1"/>
    </row>
    <row r="18" spans="1:20" ht="16.5" x14ac:dyDescent="0.45">
      <c r="A18" s="51"/>
      <c r="B18" s="13"/>
      <c r="C18" s="27" t="s">
        <v>28</v>
      </c>
      <c r="D18" s="1"/>
      <c r="E18" s="59">
        <v>2</v>
      </c>
      <c r="F18" s="60"/>
      <c r="G18" s="1"/>
      <c r="H18" s="1"/>
      <c r="I18" s="1"/>
      <c r="J18" s="1"/>
      <c r="K18" s="28"/>
      <c r="L18" s="28"/>
      <c r="M18" s="56"/>
      <c r="N18" s="56"/>
      <c r="O18" s="52"/>
      <c r="P18" s="35"/>
      <c r="Q18" s="51"/>
      <c r="R18" s="37"/>
      <c r="S18" s="18"/>
      <c r="T18" s="1"/>
    </row>
    <row r="19" spans="1:20" ht="15" thickBot="1" x14ac:dyDescent="0.4">
      <c r="A19" s="51"/>
      <c r="B19" s="13"/>
      <c r="C19" s="61" t="s">
        <v>29</v>
      </c>
      <c r="D19" s="62"/>
      <c r="E19" s="63">
        <v>219.42</v>
      </c>
      <c r="F19" s="60"/>
      <c r="G19" s="1"/>
      <c r="H19" s="1"/>
      <c r="I19" s="1"/>
      <c r="J19" s="1"/>
      <c r="K19" s="28"/>
      <c r="L19" s="28"/>
      <c r="M19" s="56"/>
      <c r="N19" s="56"/>
      <c r="O19" s="52"/>
      <c r="P19" s="35"/>
      <c r="Q19" s="51"/>
      <c r="R19" s="37"/>
      <c r="S19" s="18"/>
      <c r="T19" s="1"/>
    </row>
    <row r="20" spans="1:20" x14ac:dyDescent="0.35">
      <c r="A20" s="51"/>
      <c r="B20" s="13"/>
      <c r="C20" s="90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  <c r="S20" s="18"/>
      <c r="T20" s="1"/>
    </row>
    <row r="21" spans="1:20" ht="15" thickBot="1" x14ac:dyDescent="0.4">
      <c r="A21" s="51"/>
      <c r="B21" s="13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5"/>
      <c r="S21" s="18"/>
      <c r="T21" s="1"/>
    </row>
    <row r="22" spans="1:20" ht="15" thickBot="1" x14ac:dyDescent="0.4">
      <c r="A22" s="51"/>
      <c r="B22" s="64"/>
      <c r="C22" s="65"/>
      <c r="D22" s="65"/>
      <c r="E22" s="65"/>
      <c r="F22" s="65"/>
      <c r="G22" s="65"/>
      <c r="H22" s="66"/>
      <c r="I22" s="66"/>
      <c r="J22" s="65"/>
      <c r="K22" s="65"/>
      <c r="L22" s="65"/>
      <c r="M22" s="67"/>
      <c r="N22" s="67"/>
      <c r="O22" s="68"/>
      <c r="P22" s="68"/>
      <c r="Q22" s="69"/>
      <c r="R22" s="65"/>
      <c r="S22" s="70"/>
      <c r="T22" s="1"/>
    </row>
    <row r="23" spans="1:20" x14ac:dyDescent="0.35">
      <c r="A23" s="51"/>
      <c r="B23" s="51"/>
      <c r="C23" s="1"/>
      <c r="D23" s="1"/>
      <c r="E23" s="1"/>
      <c r="F23" s="1"/>
      <c r="G23" s="1"/>
      <c r="H23" s="71"/>
      <c r="I23" s="71"/>
      <c r="J23" s="1"/>
      <c r="K23" s="1"/>
      <c r="L23" s="1"/>
      <c r="M23" s="56"/>
      <c r="N23" s="56"/>
      <c r="O23" s="52"/>
      <c r="P23" s="52"/>
      <c r="Q23" s="51"/>
      <c r="R23" s="1"/>
      <c r="S23" s="51"/>
      <c r="T23" s="1"/>
    </row>
  </sheetData>
  <mergeCells count="18">
    <mergeCell ref="B1:R2"/>
    <mergeCell ref="E4:F4"/>
    <mergeCell ref="H4:J4"/>
    <mergeCell ref="K4:N4"/>
    <mergeCell ref="O4:Q4"/>
    <mergeCell ref="R5:R6"/>
    <mergeCell ref="C20:R21"/>
    <mergeCell ref="J5:J6"/>
    <mergeCell ref="K5:K6"/>
    <mergeCell ref="L5:L6"/>
    <mergeCell ref="M5:M6"/>
    <mergeCell ref="N5:N6"/>
    <mergeCell ref="O5:O6"/>
    <mergeCell ref="E5:E6"/>
    <mergeCell ref="F5:F6"/>
    <mergeCell ref="G5:G6"/>
    <mergeCell ref="H5:H6"/>
    <mergeCell ref="I5:I6"/>
  </mergeCells>
  <pageMargins left="0.25" right="0.25" top="1.25" bottom="0.75" header="0.3" footer="0.3"/>
  <pageSetup scale="47" orientation="landscape" horizontalDpi="1200" verticalDpi="1200" r:id="rId1"/>
  <headerFooter>
    <oddHeader xml:space="preserve">&amp;R KPSC Case No. 2025-00338
 Commission Staff's First Set of Data Requests
 Dated January 26, 2026
 Item No. 4
Public Attachment 2
 &amp;P of  &amp;N
</oddHeader>
    <oddFooter>&amp;RTab: 1 of 5 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CDC2-5FF0-4719-9B82-E1E3135A09FD}">
  <sheetPr>
    <pageSetUpPr autoPageBreaks="0" fitToPage="1"/>
  </sheetPr>
  <dimension ref="A1:T22"/>
  <sheetViews>
    <sheetView tabSelected="1" zoomScaleNormal="100" zoomScalePageLayoutView="64" workbookViewId="0"/>
  </sheetViews>
  <sheetFormatPr defaultRowHeight="14.5" x14ac:dyDescent="0.35"/>
  <cols>
    <col min="1" max="1" width="1.54296875" customWidth="1"/>
    <col min="2" max="2" width="1.453125" customWidth="1"/>
    <col min="3" max="4" width="35.453125" customWidth="1"/>
    <col min="5" max="5" width="10.54296875" customWidth="1"/>
    <col min="6" max="6" width="11.7265625" customWidth="1"/>
    <col min="7" max="7" width="10.7265625" customWidth="1"/>
    <col min="8" max="8" width="10.54296875" bestFit="1" customWidth="1"/>
    <col min="9" max="9" width="33.54296875" customWidth="1"/>
    <col min="10" max="10" width="9.26953125" customWidth="1"/>
    <col min="14" max="14" width="8.26953125" customWidth="1"/>
    <col min="15" max="15" width="11.453125" bestFit="1" customWidth="1"/>
    <col min="16" max="16" width="17.54296875" customWidth="1"/>
    <col min="17" max="17" width="13.26953125" customWidth="1"/>
    <col min="18" max="18" width="34.26953125" customWidth="1"/>
    <col min="19" max="19" width="1.453125" customWidth="1"/>
  </cols>
  <sheetData>
    <row r="1" spans="1:20" ht="26" x14ac:dyDescent="0.35">
      <c r="A1" s="1"/>
      <c r="B1" s="107" t="s">
        <v>30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2"/>
      <c r="T1" s="1"/>
    </row>
    <row r="2" spans="1:20" ht="26.5" thickBot="1" x14ac:dyDescent="0.4">
      <c r="A2" s="1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2"/>
      <c r="T2" s="1"/>
    </row>
    <row r="3" spans="1:20" ht="15" thickBot="1" x14ac:dyDescent="0.4">
      <c r="A3" s="1"/>
      <c r="B3" s="3"/>
      <c r="C3" s="4"/>
      <c r="D3" s="4"/>
      <c r="E3" s="4"/>
      <c r="F3" s="4"/>
      <c r="G3" s="5"/>
      <c r="H3" s="5"/>
      <c r="I3" s="5"/>
      <c r="J3" s="6"/>
      <c r="K3" s="7"/>
      <c r="L3" s="7"/>
      <c r="M3" s="8"/>
      <c r="N3" s="8"/>
      <c r="O3" s="9"/>
      <c r="P3" s="10"/>
      <c r="Q3" s="11"/>
      <c r="R3" s="4"/>
      <c r="S3" s="12"/>
      <c r="T3" s="1"/>
    </row>
    <row r="4" spans="1:20" ht="15.5" x14ac:dyDescent="0.35">
      <c r="A4" s="1"/>
      <c r="B4" s="13"/>
      <c r="C4" s="14" t="s">
        <v>1</v>
      </c>
      <c r="D4" s="15" t="s">
        <v>2</v>
      </c>
      <c r="E4" s="109" t="s">
        <v>3</v>
      </c>
      <c r="F4" s="110"/>
      <c r="G4" s="16" t="s">
        <v>4</v>
      </c>
      <c r="H4" s="111" t="s">
        <v>5</v>
      </c>
      <c r="I4" s="112"/>
      <c r="J4" s="113"/>
      <c r="K4" s="114" t="s">
        <v>6</v>
      </c>
      <c r="L4" s="114"/>
      <c r="M4" s="115"/>
      <c r="N4" s="115"/>
      <c r="O4" s="116" t="s">
        <v>7</v>
      </c>
      <c r="P4" s="117"/>
      <c r="Q4" s="118"/>
      <c r="R4" s="17"/>
      <c r="S4" s="18"/>
      <c r="T4" s="1"/>
    </row>
    <row r="5" spans="1:20" ht="15.5" x14ac:dyDescent="0.35">
      <c r="A5" s="1"/>
      <c r="B5" s="13"/>
      <c r="C5" s="19" t="s">
        <v>8</v>
      </c>
      <c r="D5" s="20"/>
      <c r="E5" s="102" t="s">
        <v>9</v>
      </c>
      <c r="F5" s="102" t="s">
        <v>10</v>
      </c>
      <c r="G5" s="105" t="s">
        <v>4</v>
      </c>
      <c r="H5" s="105" t="s">
        <v>11</v>
      </c>
      <c r="I5" s="105" t="s">
        <v>12</v>
      </c>
      <c r="J5" s="96" t="s">
        <v>13</v>
      </c>
      <c r="K5" s="98" t="s">
        <v>14</v>
      </c>
      <c r="L5" s="99" t="s">
        <v>15</v>
      </c>
      <c r="M5" s="99" t="s">
        <v>16</v>
      </c>
      <c r="N5" s="99" t="s">
        <v>17</v>
      </c>
      <c r="O5" s="100" t="s">
        <v>18</v>
      </c>
      <c r="P5" s="21" t="s">
        <v>19</v>
      </c>
      <c r="Q5" s="22" t="s">
        <v>20</v>
      </c>
      <c r="R5" s="88" t="s">
        <v>21</v>
      </c>
      <c r="S5" s="18"/>
      <c r="T5" s="1"/>
    </row>
    <row r="6" spans="1:20" ht="15.5" x14ac:dyDescent="0.35">
      <c r="A6" s="1"/>
      <c r="B6" s="13"/>
      <c r="C6" s="23">
        <v>2026</v>
      </c>
      <c r="D6" s="24"/>
      <c r="E6" s="103"/>
      <c r="F6" s="104"/>
      <c r="G6" s="106"/>
      <c r="H6" s="106"/>
      <c r="I6" s="106"/>
      <c r="J6" s="97"/>
      <c r="K6" s="97"/>
      <c r="L6" s="97"/>
      <c r="M6" s="97"/>
      <c r="N6" s="97"/>
      <c r="O6" s="101"/>
      <c r="P6" s="25" t="s">
        <v>22</v>
      </c>
      <c r="Q6" s="26" t="s">
        <v>23</v>
      </c>
      <c r="R6" s="89"/>
      <c r="S6" s="18"/>
      <c r="T6" s="1"/>
    </row>
    <row r="7" spans="1:20" x14ac:dyDescent="0.35">
      <c r="A7" s="1"/>
      <c r="B7" s="13"/>
      <c r="C7" s="39" t="s">
        <v>25</v>
      </c>
      <c r="D7" s="40" t="s">
        <v>26</v>
      </c>
      <c r="E7" s="41"/>
      <c r="F7" s="41"/>
      <c r="G7" s="42">
        <v>75.75</v>
      </c>
      <c r="H7" s="43" t="s">
        <v>24</v>
      </c>
      <c r="I7" s="43"/>
      <c r="J7" s="44">
        <v>8.19</v>
      </c>
      <c r="K7" s="45">
        <v>12000</v>
      </c>
      <c r="L7" s="46">
        <v>1.6</v>
      </c>
      <c r="M7" s="47"/>
      <c r="N7" s="47"/>
      <c r="O7" s="48">
        <f>+((1-$E$16)*(L7*K7*$E$17)/1000000)+(($E$16*L7*K7*$E$18)/1000000)</f>
        <v>4.1239479167999997</v>
      </c>
      <c r="P7" s="49">
        <f>G7+J7+O7</f>
        <v>88.063947916800004</v>
      </c>
      <c r="Q7" s="49">
        <f>P7/(K7/500)</f>
        <v>3.6693311632000003</v>
      </c>
      <c r="R7" s="50"/>
      <c r="S7" s="38"/>
      <c r="T7" s="1"/>
    </row>
    <row r="8" spans="1:20" x14ac:dyDescent="0.35">
      <c r="A8" s="1"/>
      <c r="B8" s="13"/>
      <c r="C8" s="72"/>
      <c r="D8" s="73"/>
      <c r="E8" s="74"/>
      <c r="F8" s="74"/>
      <c r="G8" s="75"/>
      <c r="H8" s="76"/>
      <c r="I8" s="76"/>
      <c r="J8" s="77"/>
      <c r="K8" s="78"/>
      <c r="L8" s="79"/>
      <c r="M8" s="80"/>
      <c r="N8" s="80"/>
      <c r="O8" s="81"/>
      <c r="P8" s="82"/>
      <c r="Q8" s="82"/>
      <c r="R8" s="83"/>
      <c r="S8" s="38"/>
      <c r="T8" s="1"/>
    </row>
    <row r="9" spans="1:20" x14ac:dyDescent="0.35">
      <c r="A9" s="1"/>
      <c r="B9" s="13"/>
      <c r="C9" s="72"/>
      <c r="D9" s="73"/>
      <c r="E9" s="74"/>
      <c r="F9" s="74"/>
      <c r="G9" s="75"/>
      <c r="H9" s="76"/>
      <c r="I9" s="76"/>
      <c r="J9" s="77"/>
      <c r="K9" s="78"/>
      <c r="L9" s="79"/>
      <c r="M9" s="80"/>
      <c r="N9" s="80"/>
      <c r="O9" s="81"/>
      <c r="P9" s="82"/>
      <c r="Q9" s="82"/>
      <c r="R9" s="83"/>
      <c r="S9" s="38"/>
      <c r="T9" s="1"/>
    </row>
    <row r="10" spans="1:20" x14ac:dyDescent="0.35">
      <c r="A10" s="1"/>
      <c r="B10" s="13"/>
      <c r="C10" s="72"/>
      <c r="D10" s="73"/>
      <c r="E10" s="74"/>
      <c r="F10" s="74"/>
      <c r="G10" s="75"/>
      <c r="H10" s="76"/>
      <c r="I10" s="76"/>
      <c r="J10" s="77"/>
      <c r="K10" s="78"/>
      <c r="L10" s="79"/>
      <c r="M10" s="80"/>
      <c r="N10" s="80"/>
      <c r="O10" s="81"/>
      <c r="P10" s="82"/>
      <c r="Q10" s="82"/>
      <c r="R10" s="83"/>
      <c r="S10" s="38"/>
      <c r="T10" s="1"/>
    </row>
    <row r="11" spans="1:20" x14ac:dyDescent="0.35">
      <c r="A11" s="1"/>
      <c r="B11" s="13"/>
      <c r="C11" s="27"/>
      <c r="D11" s="1"/>
      <c r="E11" s="28"/>
      <c r="F11" s="28"/>
      <c r="G11" s="29"/>
      <c r="H11" s="30"/>
      <c r="I11" s="30"/>
      <c r="J11" s="31"/>
      <c r="K11" s="32"/>
      <c r="L11" s="33"/>
      <c r="M11" s="34"/>
      <c r="N11" s="34"/>
      <c r="O11" s="35"/>
      <c r="P11" s="36"/>
      <c r="Q11" s="36"/>
      <c r="R11" s="37"/>
      <c r="S11" s="38"/>
      <c r="T11" s="1"/>
    </row>
    <row r="12" spans="1:20" x14ac:dyDescent="0.35">
      <c r="A12" s="1"/>
      <c r="B12" s="13"/>
      <c r="C12" s="27"/>
      <c r="D12" s="1"/>
      <c r="E12" s="28"/>
      <c r="F12" s="28"/>
      <c r="G12" s="29"/>
      <c r="H12" s="30"/>
      <c r="I12" s="30"/>
      <c r="J12" s="31"/>
      <c r="K12" s="32"/>
      <c r="L12" s="33"/>
      <c r="M12" s="34"/>
      <c r="N12" s="34"/>
      <c r="O12" s="35"/>
      <c r="P12" s="36"/>
      <c r="Q12" s="36"/>
      <c r="R12" s="37"/>
      <c r="S12" s="38"/>
      <c r="T12" s="1"/>
    </row>
    <row r="13" spans="1:20" x14ac:dyDescent="0.35">
      <c r="A13" s="1"/>
      <c r="B13" s="13"/>
      <c r="C13" s="27"/>
      <c r="D13" s="1"/>
      <c r="E13" s="28"/>
      <c r="F13" s="28"/>
      <c r="G13" s="29"/>
      <c r="H13" s="30"/>
      <c r="I13" s="30"/>
      <c r="J13" s="31"/>
      <c r="K13" s="32"/>
      <c r="L13" s="33"/>
      <c r="M13" s="34"/>
      <c r="N13" s="34"/>
      <c r="O13" s="35"/>
      <c r="P13" s="36"/>
      <c r="Q13" s="36"/>
      <c r="R13" s="37"/>
      <c r="S13" s="38"/>
      <c r="T13" s="1"/>
    </row>
    <row r="14" spans="1:20" ht="15" thickBot="1" x14ac:dyDescent="0.4">
      <c r="A14" s="51"/>
      <c r="B14" s="13"/>
      <c r="C14" s="27"/>
      <c r="D14" s="1"/>
      <c r="E14" s="28"/>
      <c r="F14" s="28"/>
      <c r="G14" s="29"/>
      <c r="H14" s="30"/>
      <c r="I14" s="30"/>
      <c r="J14" s="52"/>
      <c r="K14" s="53"/>
      <c r="L14" s="53"/>
      <c r="M14" s="54"/>
      <c r="N14" s="54"/>
      <c r="O14" s="35"/>
      <c r="P14" s="36"/>
      <c r="Q14" s="55"/>
      <c r="R14" s="37"/>
      <c r="S14" s="18"/>
      <c r="T14" s="1"/>
    </row>
    <row r="15" spans="1:20" x14ac:dyDescent="0.35">
      <c r="A15" s="51"/>
      <c r="B15" s="13"/>
      <c r="C15" s="84" t="s">
        <v>36</v>
      </c>
      <c r="D15" s="85"/>
      <c r="E15" s="86"/>
      <c r="F15" s="1"/>
      <c r="G15" s="1"/>
      <c r="H15" s="30"/>
      <c r="I15" s="30"/>
      <c r="J15" s="52"/>
      <c r="K15" s="53"/>
      <c r="L15" s="53"/>
      <c r="M15" s="56"/>
      <c r="N15" s="56"/>
      <c r="O15" s="35"/>
      <c r="P15" s="36"/>
      <c r="Q15" s="55"/>
      <c r="R15" s="37"/>
      <c r="S15" s="18"/>
      <c r="T15" s="1"/>
    </row>
    <row r="16" spans="1:20" x14ac:dyDescent="0.35">
      <c r="A16" s="51"/>
      <c r="B16" s="13"/>
      <c r="C16" s="27" t="s">
        <v>27</v>
      </c>
      <c r="D16" s="1"/>
      <c r="E16" s="57">
        <v>0.97870000000000001</v>
      </c>
      <c r="F16" s="58"/>
      <c r="G16" s="1"/>
      <c r="H16" s="1"/>
      <c r="I16" s="1"/>
      <c r="J16" s="1"/>
      <c r="K16" s="28"/>
      <c r="L16" s="28"/>
      <c r="M16" s="56"/>
      <c r="N16" s="56"/>
      <c r="O16" s="52"/>
      <c r="P16" s="35"/>
      <c r="Q16" s="51"/>
      <c r="R16" s="37"/>
      <c r="S16" s="18"/>
      <c r="T16" s="1"/>
    </row>
    <row r="17" spans="1:20" ht="16.5" x14ac:dyDescent="0.45">
      <c r="A17" s="51"/>
      <c r="B17" s="13"/>
      <c r="C17" s="27" t="s">
        <v>28</v>
      </c>
      <c r="D17" s="1"/>
      <c r="E17" s="59">
        <v>2</v>
      </c>
      <c r="F17" s="60"/>
      <c r="G17" s="1"/>
      <c r="H17" s="1"/>
      <c r="I17" s="1"/>
      <c r="J17" s="1"/>
      <c r="K17" s="28"/>
      <c r="L17" s="28"/>
      <c r="M17" s="56"/>
      <c r="N17" s="56"/>
      <c r="O17" s="52"/>
      <c r="P17" s="35"/>
      <c r="Q17" s="51"/>
      <c r="R17" s="37"/>
      <c r="S17" s="18"/>
      <c r="T17" s="1"/>
    </row>
    <row r="18" spans="1:20" ht="15" thickBot="1" x14ac:dyDescent="0.4">
      <c r="A18" s="51"/>
      <c r="B18" s="13"/>
      <c r="C18" s="61" t="s">
        <v>29</v>
      </c>
      <c r="D18" s="62"/>
      <c r="E18" s="63">
        <v>219.42</v>
      </c>
      <c r="F18" s="60"/>
      <c r="G18" s="1"/>
      <c r="H18" s="1"/>
      <c r="I18" s="1"/>
      <c r="J18" s="1"/>
      <c r="K18" s="28"/>
      <c r="L18" s="28"/>
      <c r="M18" s="56"/>
      <c r="N18" s="56"/>
      <c r="O18" s="52"/>
      <c r="P18" s="35"/>
      <c r="Q18" s="51"/>
      <c r="R18" s="37"/>
      <c r="S18" s="18"/>
      <c r="T18" s="1"/>
    </row>
    <row r="19" spans="1:20" x14ac:dyDescent="0.35">
      <c r="A19" s="51"/>
      <c r="B19" s="13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18"/>
      <c r="T19" s="1"/>
    </row>
    <row r="20" spans="1:20" ht="15" thickBot="1" x14ac:dyDescent="0.4">
      <c r="A20" s="51"/>
      <c r="B20" s="13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5"/>
      <c r="S20" s="18"/>
      <c r="T20" s="1"/>
    </row>
    <row r="21" spans="1:20" ht="15" thickBot="1" x14ac:dyDescent="0.4">
      <c r="A21" s="51"/>
      <c r="B21" s="64"/>
      <c r="C21" s="65"/>
      <c r="D21" s="65"/>
      <c r="E21" s="65"/>
      <c r="F21" s="65"/>
      <c r="G21" s="65"/>
      <c r="H21" s="66"/>
      <c r="I21" s="66"/>
      <c r="J21" s="65"/>
      <c r="K21" s="65"/>
      <c r="L21" s="65"/>
      <c r="M21" s="67"/>
      <c r="N21" s="67"/>
      <c r="O21" s="68"/>
      <c r="P21" s="68"/>
      <c r="Q21" s="69"/>
      <c r="R21" s="65"/>
      <c r="S21" s="70"/>
      <c r="T21" s="1"/>
    </row>
    <row r="22" spans="1:20" x14ac:dyDescent="0.35">
      <c r="A22" s="51"/>
      <c r="B22" s="51"/>
      <c r="C22" s="1"/>
      <c r="D22" s="1"/>
      <c r="E22" s="1"/>
      <c r="F22" s="1"/>
      <c r="G22" s="1"/>
      <c r="H22" s="71"/>
      <c r="I22" s="71"/>
      <c r="J22" s="1"/>
      <c r="K22" s="1"/>
      <c r="L22" s="1"/>
      <c r="M22" s="56"/>
      <c r="N22" s="56"/>
      <c r="O22" s="52"/>
      <c r="P22" s="52"/>
      <c r="Q22" s="51"/>
      <c r="R22" s="1"/>
      <c r="S22" s="51"/>
      <c r="T22" s="1"/>
    </row>
  </sheetData>
  <mergeCells count="18">
    <mergeCell ref="B1:R2"/>
    <mergeCell ref="E4:F4"/>
    <mergeCell ref="H4:J4"/>
    <mergeCell ref="K4:N4"/>
    <mergeCell ref="O4:Q4"/>
    <mergeCell ref="R5:R6"/>
    <mergeCell ref="C19:R20"/>
    <mergeCell ref="J5:J6"/>
    <mergeCell ref="K5:K6"/>
    <mergeCell ref="L5:L6"/>
    <mergeCell ref="M5:M6"/>
    <mergeCell ref="N5:N6"/>
    <mergeCell ref="O5:O6"/>
    <mergeCell ref="E5:E6"/>
    <mergeCell ref="F5:F6"/>
    <mergeCell ref="G5:G6"/>
    <mergeCell ref="H5:H6"/>
    <mergeCell ref="I5:I6"/>
  </mergeCells>
  <pageMargins left="0.25" right="0.25" top="1.25" bottom="0.75" header="0.3" footer="0.3"/>
  <pageSetup scale="47" orientation="landscape" horizontalDpi="1200" verticalDpi="1200" r:id="rId1"/>
  <headerFooter>
    <oddHeader xml:space="preserve">&amp;R KPSC Case No. 2025-00338
 Commission Staff's First Set of Data Requests
 Dated January 26, 2026
 Item No. 4
Public Attachment 2
 &amp;P of  &amp;N
</oddHeader>
    <oddFooter>&amp;RTab: 2 of 5 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B90A-FB44-4428-B966-7116E30BF8EA}">
  <sheetPr>
    <pageSetUpPr fitToPage="1"/>
  </sheetPr>
  <dimension ref="A1:T23"/>
  <sheetViews>
    <sheetView zoomScaleNormal="100" zoomScalePageLayoutView="55" workbookViewId="0"/>
  </sheetViews>
  <sheetFormatPr defaultRowHeight="14.5" x14ac:dyDescent="0.35"/>
  <cols>
    <col min="1" max="1" width="1.54296875" customWidth="1"/>
    <col min="2" max="2" width="1.453125" customWidth="1"/>
    <col min="3" max="4" width="35.453125" customWidth="1"/>
    <col min="5" max="5" width="10.54296875" customWidth="1"/>
    <col min="6" max="6" width="11.7265625" customWidth="1"/>
    <col min="7" max="7" width="10.7265625" customWidth="1"/>
    <col min="8" max="8" width="10.54296875" bestFit="1" customWidth="1"/>
    <col min="9" max="9" width="33.54296875" customWidth="1"/>
    <col min="10" max="10" width="9.26953125" customWidth="1"/>
    <col min="14" max="14" width="8.26953125" customWidth="1"/>
    <col min="15" max="15" width="11.453125" bestFit="1" customWidth="1"/>
    <col min="16" max="16" width="17.54296875" customWidth="1"/>
    <col min="17" max="17" width="13.26953125" customWidth="1"/>
    <col min="18" max="18" width="9.81640625" bestFit="1" customWidth="1"/>
    <col min="19" max="19" width="1.453125" customWidth="1"/>
  </cols>
  <sheetData>
    <row r="1" spans="1:20" ht="26" x14ac:dyDescent="0.35">
      <c r="A1" s="1"/>
      <c r="B1" s="107" t="s">
        <v>31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2"/>
      <c r="T1" s="1"/>
    </row>
    <row r="2" spans="1:20" ht="26.5" thickBot="1" x14ac:dyDescent="0.4">
      <c r="A2" s="1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2"/>
      <c r="T2" s="1"/>
    </row>
    <row r="3" spans="1:20" ht="15" thickBot="1" x14ac:dyDescent="0.4">
      <c r="A3" s="1"/>
      <c r="B3" s="3"/>
      <c r="C3" s="4"/>
      <c r="D3" s="4"/>
      <c r="E3" s="4"/>
      <c r="F3" s="4"/>
      <c r="G3" s="5"/>
      <c r="H3" s="5"/>
      <c r="I3" s="5"/>
      <c r="J3" s="6"/>
      <c r="K3" s="7"/>
      <c r="L3" s="7"/>
      <c r="M3" s="8"/>
      <c r="N3" s="8"/>
      <c r="O3" s="9"/>
      <c r="P3" s="10"/>
      <c r="Q3" s="11"/>
      <c r="R3" s="4"/>
      <c r="S3" s="12"/>
      <c r="T3" s="1"/>
    </row>
    <row r="4" spans="1:20" ht="15.5" x14ac:dyDescent="0.35">
      <c r="A4" s="1"/>
      <c r="B4" s="13"/>
      <c r="C4" s="14" t="s">
        <v>1</v>
      </c>
      <c r="D4" s="15" t="s">
        <v>2</v>
      </c>
      <c r="E4" s="109" t="s">
        <v>3</v>
      </c>
      <c r="F4" s="110"/>
      <c r="G4" s="16" t="s">
        <v>4</v>
      </c>
      <c r="H4" s="111" t="s">
        <v>5</v>
      </c>
      <c r="I4" s="112"/>
      <c r="J4" s="113"/>
      <c r="K4" s="114" t="s">
        <v>6</v>
      </c>
      <c r="L4" s="114"/>
      <c r="M4" s="115"/>
      <c r="N4" s="115"/>
      <c r="O4" s="116" t="s">
        <v>7</v>
      </c>
      <c r="P4" s="117"/>
      <c r="Q4" s="118"/>
      <c r="R4" s="17"/>
      <c r="S4" s="18"/>
      <c r="T4" s="1"/>
    </row>
    <row r="5" spans="1:20" ht="15.5" x14ac:dyDescent="0.35">
      <c r="A5" s="1"/>
      <c r="B5" s="13"/>
      <c r="C5" s="19" t="s">
        <v>32</v>
      </c>
      <c r="D5" s="20"/>
      <c r="E5" s="102" t="s">
        <v>9</v>
      </c>
      <c r="F5" s="102" t="s">
        <v>10</v>
      </c>
      <c r="G5" s="105" t="s">
        <v>4</v>
      </c>
      <c r="H5" s="105" t="s">
        <v>11</v>
      </c>
      <c r="I5" s="105" t="s">
        <v>12</v>
      </c>
      <c r="J5" s="96" t="s">
        <v>13</v>
      </c>
      <c r="K5" s="98" t="s">
        <v>14</v>
      </c>
      <c r="L5" s="99" t="s">
        <v>15</v>
      </c>
      <c r="M5" s="99" t="s">
        <v>16</v>
      </c>
      <c r="N5" s="99" t="s">
        <v>17</v>
      </c>
      <c r="O5" s="100" t="s">
        <v>18</v>
      </c>
      <c r="P5" s="21" t="s">
        <v>19</v>
      </c>
      <c r="Q5" s="22" t="s">
        <v>20</v>
      </c>
      <c r="R5" s="88" t="s">
        <v>21</v>
      </c>
      <c r="S5" s="18"/>
      <c r="T5" s="1"/>
    </row>
    <row r="6" spans="1:20" ht="15.5" x14ac:dyDescent="0.35">
      <c r="A6" s="1"/>
      <c r="B6" s="13"/>
      <c r="C6" s="23">
        <v>2025</v>
      </c>
      <c r="D6" s="24"/>
      <c r="E6" s="103"/>
      <c r="F6" s="104"/>
      <c r="G6" s="106"/>
      <c r="H6" s="106"/>
      <c r="I6" s="106"/>
      <c r="J6" s="97"/>
      <c r="K6" s="97"/>
      <c r="L6" s="97"/>
      <c r="M6" s="97"/>
      <c r="N6" s="97"/>
      <c r="O6" s="101"/>
      <c r="P6" s="25" t="s">
        <v>22</v>
      </c>
      <c r="Q6" s="26" t="s">
        <v>23</v>
      </c>
      <c r="R6" s="89"/>
      <c r="S6" s="18"/>
      <c r="T6" s="1"/>
    </row>
    <row r="7" spans="1:20" x14ac:dyDescent="0.35">
      <c r="A7" s="1"/>
      <c r="B7" s="13"/>
      <c r="C7" s="72"/>
      <c r="D7" s="73"/>
      <c r="E7" s="74"/>
      <c r="F7" s="74"/>
      <c r="G7" s="75"/>
      <c r="H7" s="76"/>
      <c r="I7" s="76"/>
      <c r="J7" s="77"/>
      <c r="K7" s="78"/>
      <c r="L7" s="79"/>
      <c r="M7" s="80"/>
      <c r="N7" s="80"/>
      <c r="O7" s="81"/>
      <c r="P7" s="82"/>
      <c r="Q7" s="82"/>
      <c r="R7" s="83"/>
      <c r="S7" s="38"/>
      <c r="T7" s="1"/>
    </row>
    <row r="8" spans="1:20" x14ac:dyDescent="0.35">
      <c r="A8" s="1"/>
      <c r="B8" s="13"/>
      <c r="C8" s="72"/>
      <c r="D8" s="73"/>
      <c r="E8" s="74"/>
      <c r="F8" s="74"/>
      <c r="G8" s="75"/>
      <c r="H8" s="76"/>
      <c r="I8" s="76"/>
      <c r="J8" s="77"/>
      <c r="K8" s="78"/>
      <c r="L8" s="79"/>
      <c r="M8" s="80"/>
      <c r="N8" s="80"/>
      <c r="O8" s="81"/>
      <c r="P8" s="82"/>
      <c r="Q8" s="82"/>
      <c r="R8" s="83"/>
      <c r="S8" s="38"/>
      <c r="T8" s="1"/>
    </row>
    <row r="9" spans="1:20" x14ac:dyDescent="0.35">
      <c r="A9" s="1"/>
      <c r="B9" s="13"/>
      <c r="C9" s="39" t="s">
        <v>33</v>
      </c>
      <c r="D9" s="40" t="s">
        <v>26</v>
      </c>
      <c r="E9" s="41"/>
      <c r="F9" s="41"/>
      <c r="G9" s="42">
        <v>50.25</v>
      </c>
      <c r="H9" s="43" t="s">
        <v>24</v>
      </c>
      <c r="I9" s="43"/>
      <c r="J9" s="44">
        <v>2</v>
      </c>
      <c r="K9" s="45">
        <v>12500</v>
      </c>
      <c r="L9" s="46">
        <v>6</v>
      </c>
      <c r="M9" s="47"/>
      <c r="N9" s="47"/>
      <c r="O9" s="48">
        <f>+((1-$E$17)*(L9*K9*$E$18)/1000000)+(($E$17*L9*K9*$E$19)/1000000)</f>
        <v>16.109171549999999</v>
      </c>
      <c r="P9" s="49">
        <f>G9+J9+O9</f>
        <v>68.359171549999999</v>
      </c>
      <c r="Q9" s="49">
        <f>P9/(K9/500)</f>
        <v>2.7343668619999999</v>
      </c>
      <c r="R9" s="50"/>
      <c r="S9" s="38"/>
      <c r="T9" s="1"/>
    </row>
    <row r="10" spans="1:20" x14ac:dyDescent="0.35">
      <c r="A10" s="1"/>
      <c r="B10" s="13"/>
      <c r="C10" s="72"/>
      <c r="D10" s="73"/>
      <c r="E10" s="74"/>
      <c r="F10" s="74"/>
      <c r="G10" s="75"/>
      <c r="H10" s="76"/>
      <c r="I10" s="76"/>
      <c r="J10" s="77"/>
      <c r="K10" s="78"/>
      <c r="L10" s="79"/>
      <c r="M10" s="80"/>
      <c r="N10" s="80"/>
      <c r="O10" s="81"/>
      <c r="P10" s="82"/>
      <c r="Q10" s="82"/>
      <c r="R10" s="83"/>
      <c r="S10" s="38"/>
      <c r="T10" s="1"/>
    </row>
    <row r="11" spans="1:20" x14ac:dyDescent="0.35">
      <c r="A11" s="1"/>
      <c r="B11" s="13"/>
      <c r="C11" s="72"/>
      <c r="D11" s="73"/>
      <c r="E11" s="74"/>
      <c r="F11" s="74"/>
      <c r="G11" s="75"/>
      <c r="H11" s="76"/>
      <c r="I11" s="76"/>
      <c r="J11" s="77"/>
      <c r="K11" s="78"/>
      <c r="L11" s="79"/>
      <c r="M11" s="80"/>
      <c r="N11" s="80"/>
      <c r="O11" s="81"/>
      <c r="P11" s="82"/>
      <c r="Q11" s="82"/>
      <c r="R11" s="83"/>
      <c r="S11" s="38"/>
      <c r="T11" s="1"/>
    </row>
    <row r="12" spans="1:20" x14ac:dyDescent="0.35">
      <c r="A12" s="1"/>
      <c r="B12" s="13"/>
      <c r="C12" s="27"/>
      <c r="D12" s="1"/>
      <c r="E12" s="28"/>
      <c r="F12" s="28"/>
      <c r="G12" s="29"/>
      <c r="H12" s="30"/>
      <c r="I12" s="30"/>
      <c r="J12" s="31"/>
      <c r="K12" s="32"/>
      <c r="L12" s="33"/>
      <c r="M12" s="34"/>
      <c r="N12" s="34"/>
      <c r="O12" s="35"/>
      <c r="P12" s="36"/>
      <c r="Q12" s="36"/>
      <c r="R12" s="37"/>
      <c r="S12" s="38"/>
      <c r="T12" s="1"/>
    </row>
    <row r="13" spans="1:20" x14ac:dyDescent="0.35">
      <c r="A13" s="1"/>
      <c r="B13" s="13"/>
      <c r="C13" s="27"/>
      <c r="D13" s="1"/>
      <c r="E13" s="28"/>
      <c r="F13" s="28"/>
      <c r="G13" s="29"/>
      <c r="H13" s="30"/>
      <c r="I13" s="30"/>
      <c r="J13" s="31"/>
      <c r="K13" s="32"/>
      <c r="L13" s="33"/>
      <c r="M13" s="34"/>
      <c r="N13" s="34"/>
      <c r="O13" s="35"/>
      <c r="P13" s="36"/>
      <c r="Q13" s="36"/>
      <c r="R13" s="37"/>
      <c r="S13" s="38"/>
      <c r="T13" s="1"/>
    </row>
    <row r="14" spans="1:20" x14ac:dyDescent="0.35">
      <c r="A14" s="1"/>
      <c r="B14" s="13"/>
      <c r="C14" s="27"/>
      <c r="D14" s="1"/>
      <c r="E14" s="28"/>
      <c r="F14" s="28"/>
      <c r="G14" s="29"/>
      <c r="H14" s="30"/>
      <c r="I14" s="30"/>
      <c r="J14" s="31"/>
      <c r="K14" s="32"/>
      <c r="L14" s="33"/>
      <c r="M14" s="34"/>
      <c r="N14" s="34"/>
      <c r="O14" s="35"/>
      <c r="P14" s="36"/>
      <c r="Q14" s="36"/>
      <c r="R14" s="37"/>
      <c r="S14" s="38"/>
      <c r="T14" s="1"/>
    </row>
    <row r="15" spans="1:20" ht="15" thickBot="1" x14ac:dyDescent="0.4">
      <c r="A15" s="51"/>
      <c r="B15" s="13"/>
      <c r="C15" s="27"/>
      <c r="D15" s="1"/>
      <c r="E15" s="28"/>
      <c r="F15" s="28"/>
      <c r="G15" s="29"/>
      <c r="H15" s="30"/>
      <c r="I15" s="30"/>
      <c r="J15" s="52"/>
      <c r="K15" s="53"/>
      <c r="L15" s="53"/>
      <c r="M15" s="54"/>
      <c r="N15" s="54"/>
      <c r="O15" s="35"/>
      <c r="P15" s="36"/>
      <c r="Q15" s="55"/>
      <c r="R15" s="37"/>
      <c r="S15" s="18"/>
      <c r="T15" s="1"/>
    </row>
    <row r="16" spans="1:20" x14ac:dyDescent="0.35">
      <c r="A16" s="51"/>
      <c r="B16" s="13"/>
      <c r="C16" s="84" t="s">
        <v>36</v>
      </c>
      <c r="D16" s="85"/>
      <c r="E16" s="86"/>
      <c r="F16" s="1"/>
      <c r="G16" s="1"/>
      <c r="H16" s="30"/>
      <c r="I16" s="30"/>
      <c r="J16" s="52"/>
      <c r="K16" s="53"/>
      <c r="L16" s="53"/>
      <c r="M16" s="56"/>
      <c r="N16" s="56"/>
      <c r="O16" s="35"/>
      <c r="P16" s="36"/>
      <c r="Q16" s="55"/>
      <c r="R16" s="37"/>
      <c r="S16" s="18"/>
      <c r="T16" s="1"/>
    </row>
    <row r="17" spans="1:20" x14ac:dyDescent="0.35">
      <c r="A17" s="51"/>
      <c r="B17" s="13"/>
      <c r="C17" s="27" t="s">
        <v>27</v>
      </c>
      <c r="D17" s="1"/>
      <c r="E17" s="57">
        <v>0.97870000000000001</v>
      </c>
      <c r="F17" s="58"/>
      <c r="G17" s="1"/>
      <c r="H17" s="1"/>
      <c r="I17" s="1"/>
      <c r="J17" s="1"/>
      <c r="K17" s="28"/>
      <c r="L17" s="28"/>
      <c r="M17" s="56"/>
      <c r="N17" s="56"/>
      <c r="O17" s="52"/>
      <c r="P17" s="35"/>
      <c r="Q17" s="51"/>
      <c r="R17" s="37"/>
      <c r="S17" s="18"/>
      <c r="T17" s="1"/>
    </row>
    <row r="18" spans="1:20" ht="16.5" x14ac:dyDescent="0.45">
      <c r="A18" s="51"/>
      <c r="B18" s="13"/>
      <c r="C18" s="27" t="s">
        <v>28</v>
      </c>
      <c r="D18" s="1"/>
      <c r="E18" s="59">
        <v>2</v>
      </c>
      <c r="F18" s="60"/>
      <c r="G18" s="1"/>
      <c r="H18" s="1"/>
      <c r="I18" s="1"/>
      <c r="J18" s="1"/>
      <c r="K18" s="28"/>
      <c r="L18" s="28"/>
      <c r="M18" s="56"/>
      <c r="N18" s="56"/>
      <c r="O18" s="52"/>
      <c r="P18" s="35"/>
      <c r="Q18" s="51"/>
      <c r="R18" s="37"/>
      <c r="S18" s="18"/>
      <c r="T18" s="1"/>
    </row>
    <row r="19" spans="1:20" ht="15" thickBot="1" x14ac:dyDescent="0.4">
      <c r="A19" s="51"/>
      <c r="B19" s="13"/>
      <c r="C19" s="61" t="s">
        <v>29</v>
      </c>
      <c r="D19" s="62"/>
      <c r="E19" s="63">
        <v>219.42</v>
      </c>
      <c r="F19" s="60"/>
      <c r="G19" s="1"/>
      <c r="H19" s="1"/>
      <c r="I19" s="1"/>
      <c r="J19" s="1"/>
      <c r="K19" s="28"/>
      <c r="L19" s="28"/>
      <c r="M19" s="56"/>
      <c r="N19" s="56"/>
      <c r="O19" s="52"/>
      <c r="P19" s="35"/>
      <c r="Q19" s="51"/>
      <c r="R19" s="37"/>
      <c r="S19" s="18"/>
      <c r="T19" s="1"/>
    </row>
    <row r="20" spans="1:20" x14ac:dyDescent="0.35">
      <c r="A20" s="51"/>
      <c r="B20" s="13"/>
      <c r="C20" s="90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  <c r="S20" s="18"/>
      <c r="T20" s="1"/>
    </row>
    <row r="21" spans="1:20" ht="15" thickBot="1" x14ac:dyDescent="0.4">
      <c r="A21" s="51"/>
      <c r="B21" s="13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5"/>
      <c r="S21" s="18"/>
      <c r="T21" s="1"/>
    </row>
    <row r="22" spans="1:20" ht="15" thickBot="1" x14ac:dyDescent="0.4">
      <c r="A22" s="51"/>
      <c r="B22" s="64"/>
      <c r="C22" s="65"/>
      <c r="D22" s="65"/>
      <c r="E22" s="65"/>
      <c r="F22" s="65"/>
      <c r="G22" s="65"/>
      <c r="H22" s="66"/>
      <c r="I22" s="66"/>
      <c r="J22" s="65"/>
      <c r="K22" s="65"/>
      <c r="L22" s="65"/>
      <c r="M22" s="67"/>
      <c r="N22" s="67"/>
      <c r="O22" s="68"/>
      <c r="P22" s="68"/>
      <c r="Q22" s="69"/>
      <c r="R22" s="65"/>
      <c r="S22" s="70"/>
      <c r="T22" s="1"/>
    </row>
    <row r="23" spans="1:20" x14ac:dyDescent="0.35">
      <c r="A23" s="51"/>
      <c r="B23" s="51"/>
      <c r="C23" s="1"/>
      <c r="D23" s="1"/>
      <c r="E23" s="1"/>
      <c r="F23" s="1"/>
      <c r="G23" s="1"/>
      <c r="H23" s="71"/>
      <c r="I23" s="71"/>
      <c r="J23" s="1"/>
      <c r="K23" s="1"/>
      <c r="L23" s="1"/>
      <c r="M23" s="56"/>
      <c r="N23" s="56"/>
      <c r="O23" s="52"/>
      <c r="P23" s="52"/>
      <c r="Q23" s="51"/>
      <c r="R23" s="1"/>
      <c r="S23" s="51"/>
      <c r="T23" s="1"/>
    </row>
  </sheetData>
  <mergeCells count="18">
    <mergeCell ref="B1:R2"/>
    <mergeCell ref="E4:F4"/>
    <mergeCell ref="H4:J4"/>
    <mergeCell ref="K4:N4"/>
    <mergeCell ref="O4:Q4"/>
    <mergeCell ref="R5:R6"/>
    <mergeCell ref="C20:R21"/>
    <mergeCell ref="J5:J6"/>
    <mergeCell ref="K5:K6"/>
    <mergeCell ref="L5:L6"/>
    <mergeCell ref="M5:M6"/>
    <mergeCell ref="N5:N6"/>
    <mergeCell ref="O5:O6"/>
    <mergeCell ref="E5:E6"/>
    <mergeCell ref="F5:F6"/>
    <mergeCell ref="G5:G6"/>
    <mergeCell ref="H5:H6"/>
    <mergeCell ref="I5:I6"/>
  </mergeCells>
  <pageMargins left="0.25" right="0.25" top="1.25" bottom="0.75" header="0.3" footer="0.3"/>
  <pageSetup scale="52" orientation="landscape" horizontalDpi="1200" verticalDpi="1200" r:id="rId1"/>
  <headerFooter>
    <oddHeader xml:space="preserve">&amp;R KPSC Case No. 2025-00338
 Commission Staff's First Set of Data Requests
 Dated January 26, 2026
 Item No. 4
Public Attachment 2
 &amp;P of  &amp;N
</oddHeader>
    <oddFooter>&amp;RTab: 3 of 5 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5CCB-B592-4B09-9560-5A57CB1B5726}">
  <sheetPr>
    <pageSetUpPr fitToPage="1"/>
  </sheetPr>
  <dimension ref="A1:T22"/>
  <sheetViews>
    <sheetView zoomScaleNormal="100" zoomScalePageLayoutView="84" workbookViewId="0"/>
  </sheetViews>
  <sheetFormatPr defaultRowHeight="14.5" x14ac:dyDescent="0.35"/>
  <cols>
    <col min="1" max="1" width="1.54296875" customWidth="1"/>
    <col min="2" max="2" width="1.453125" customWidth="1"/>
    <col min="3" max="4" width="35.453125" customWidth="1"/>
    <col min="5" max="5" width="10.54296875" customWidth="1"/>
    <col min="6" max="6" width="11.7265625" customWidth="1"/>
    <col min="7" max="7" width="10.7265625" customWidth="1"/>
    <col min="8" max="8" width="10.54296875" bestFit="1" customWidth="1"/>
    <col min="9" max="9" width="33.54296875" customWidth="1"/>
    <col min="10" max="10" width="9.26953125" customWidth="1"/>
    <col min="14" max="14" width="8.26953125" customWidth="1"/>
    <col min="15" max="15" width="11.453125" bestFit="1" customWidth="1"/>
    <col min="16" max="16" width="17.54296875" customWidth="1"/>
    <col min="17" max="17" width="13.26953125" customWidth="1"/>
    <col min="18" max="18" width="19.26953125" bestFit="1" customWidth="1"/>
    <col min="19" max="19" width="1.453125" customWidth="1"/>
  </cols>
  <sheetData>
    <row r="1" spans="1:20" ht="26" x14ac:dyDescent="0.35">
      <c r="A1" s="1"/>
      <c r="B1" s="107" t="s">
        <v>34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2"/>
      <c r="T1" s="1"/>
    </row>
    <row r="2" spans="1:20" ht="26.5" thickBot="1" x14ac:dyDescent="0.4">
      <c r="A2" s="1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2"/>
      <c r="T2" s="1"/>
    </row>
    <row r="3" spans="1:20" ht="15" thickBot="1" x14ac:dyDescent="0.4">
      <c r="A3" s="1"/>
      <c r="B3" s="3"/>
      <c r="C3" s="4"/>
      <c r="D3" s="4"/>
      <c r="E3" s="4"/>
      <c r="F3" s="4"/>
      <c r="G3" s="5"/>
      <c r="H3" s="5"/>
      <c r="I3" s="5"/>
      <c r="J3" s="6"/>
      <c r="K3" s="7"/>
      <c r="L3" s="7"/>
      <c r="M3" s="8"/>
      <c r="N3" s="8"/>
      <c r="O3" s="9"/>
      <c r="P3" s="10"/>
      <c r="Q3" s="11"/>
      <c r="R3" s="4"/>
      <c r="S3" s="12"/>
      <c r="T3" s="1"/>
    </row>
    <row r="4" spans="1:20" ht="15.5" x14ac:dyDescent="0.35">
      <c r="A4" s="1"/>
      <c r="B4" s="13"/>
      <c r="C4" s="14" t="s">
        <v>1</v>
      </c>
      <c r="D4" s="15" t="s">
        <v>2</v>
      </c>
      <c r="E4" s="109" t="s">
        <v>3</v>
      </c>
      <c r="F4" s="110"/>
      <c r="G4" s="16" t="s">
        <v>4</v>
      </c>
      <c r="H4" s="111" t="s">
        <v>5</v>
      </c>
      <c r="I4" s="112"/>
      <c r="J4" s="113"/>
      <c r="K4" s="114" t="s">
        <v>6</v>
      </c>
      <c r="L4" s="114"/>
      <c r="M4" s="115"/>
      <c r="N4" s="115"/>
      <c r="O4" s="116" t="s">
        <v>7</v>
      </c>
      <c r="P4" s="117"/>
      <c r="Q4" s="118"/>
      <c r="R4" s="17"/>
      <c r="S4" s="18"/>
      <c r="T4" s="1"/>
    </row>
    <row r="5" spans="1:20" ht="15.5" x14ac:dyDescent="0.35">
      <c r="A5" s="1"/>
      <c r="B5" s="13"/>
      <c r="C5" s="19" t="s">
        <v>32</v>
      </c>
      <c r="D5" s="20"/>
      <c r="E5" s="102" t="s">
        <v>9</v>
      </c>
      <c r="F5" s="102" t="s">
        <v>10</v>
      </c>
      <c r="G5" s="105" t="s">
        <v>4</v>
      </c>
      <c r="H5" s="105" t="s">
        <v>11</v>
      </c>
      <c r="I5" s="105" t="s">
        <v>12</v>
      </c>
      <c r="J5" s="96" t="s">
        <v>13</v>
      </c>
      <c r="K5" s="98" t="s">
        <v>14</v>
      </c>
      <c r="L5" s="99" t="s">
        <v>15</v>
      </c>
      <c r="M5" s="99" t="s">
        <v>16</v>
      </c>
      <c r="N5" s="99" t="s">
        <v>17</v>
      </c>
      <c r="O5" s="100" t="s">
        <v>18</v>
      </c>
      <c r="P5" s="21" t="s">
        <v>19</v>
      </c>
      <c r="Q5" s="22" t="s">
        <v>20</v>
      </c>
      <c r="R5" s="88" t="s">
        <v>21</v>
      </c>
      <c r="S5" s="18"/>
      <c r="T5" s="1"/>
    </row>
    <row r="6" spans="1:20" ht="15.5" x14ac:dyDescent="0.35">
      <c r="A6" s="1"/>
      <c r="B6" s="13"/>
      <c r="C6" s="23">
        <v>2026</v>
      </c>
      <c r="D6" s="24"/>
      <c r="E6" s="103"/>
      <c r="F6" s="104"/>
      <c r="G6" s="106"/>
      <c r="H6" s="106"/>
      <c r="I6" s="106"/>
      <c r="J6" s="97"/>
      <c r="K6" s="97"/>
      <c r="L6" s="97"/>
      <c r="M6" s="97"/>
      <c r="N6" s="97"/>
      <c r="O6" s="101"/>
      <c r="P6" s="25" t="s">
        <v>22</v>
      </c>
      <c r="Q6" s="26" t="s">
        <v>23</v>
      </c>
      <c r="R6" s="89"/>
      <c r="S6" s="18"/>
      <c r="T6" s="1"/>
    </row>
    <row r="7" spans="1:20" x14ac:dyDescent="0.35">
      <c r="A7" s="1"/>
      <c r="B7" s="13"/>
      <c r="C7" s="72"/>
      <c r="D7" s="73"/>
      <c r="E7" s="74"/>
      <c r="F7" s="74"/>
      <c r="G7" s="75"/>
      <c r="H7" s="76"/>
      <c r="I7" s="76"/>
      <c r="J7" s="77"/>
      <c r="K7" s="78"/>
      <c r="L7" s="79"/>
      <c r="M7" s="80"/>
      <c r="N7" s="80"/>
      <c r="O7" s="81"/>
      <c r="P7" s="82"/>
      <c r="Q7" s="82"/>
      <c r="R7" s="87"/>
      <c r="S7" s="38"/>
      <c r="T7" s="1"/>
    </row>
    <row r="8" spans="1:20" x14ac:dyDescent="0.35">
      <c r="A8" s="1"/>
      <c r="B8" s="13"/>
      <c r="C8" s="39" t="s">
        <v>33</v>
      </c>
      <c r="D8" s="40" t="s">
        <v>26</v>
      </c>
      <c r="E8" s="41"/>
      <c r="F8" s="41"/>
      <c r="G8" s="42">
        <v>51.5</v>
      </c>
      <c r="H8" s="43" t="s">
        <v>24</v>
      </c>
      <c r="I8" s="43"/>
      <c r="J8" s="44">
        <v>2</v>
      </c>
      <c r="K8" s="45">
        <v>12500</v>
      </c>
      <c r="L8" s="46">
        <v>6</v>
      </c>
      <c r="M8" s="47"/>
      <c r="N8" s="47"/>
      <c r="O8" s="48">
        <f>+((1-$E$16)*(L8*K8*$E$17)/1000000)+(($E$16*L8*K8*$E$18)/1000000)</f>
        <v>16.109171549999999</v>
      </c>
      <c r="P8" s="49">
        <f>G8+J8+O8</f>
        <v>69.609171549999999</v>
      </c>
      <c r="Q8" s="49">
        <f>P8/(K8/500)</f>
        <v>2.7843668620000002</v>
      </c>
      <c r="R8" s="50"/>
      <c r="S8" s="38"/>
      <c r="T8" s="1"/>
    </row>
    <row r="9" spans="1:20" x14ac:dyDescent="0.35">
      <c r="A9" s="1"/>
      <c r="B9" s="13"/>
      <c r="C9" s="72"/>
      <c r="D9" s="73"/>
      <c r="E9" s="74"/>
      <c r="F9" s="74"/>
      <c r="G9" s="75"/>
      <c r="H9" s="76"/>
      <c r="I9" s="76"/>
      <c r="J9" s="77"/>
      <c r="K9" s="78"/>
      <c r="L9" s="79"/>
      <c r="M9" s="80"/>
      <c r="N9" s="80"/>
      <c r="O9" s="81"/>
      <c r="P9" s="82"/>
      <c r="Q9" s="82"/>
      <c r="R9" s="83"/>
      <c r="S9" s="38"/>
      <c r="T9" s="1"/>
    </row>
    <row r="10" spans="1:20" x14ac:dyDescent="0.35">
      <c r="A10" s="1"/>
      <c r="B10" s="13"/>
      <c r="C10" s="72"/>
      <c r="D10" s="73"/>
      <c r="E10" s="74"/>
      <c r="F10" s="74"/>
      <c r="G10" s="75"/>
      <c r="H10" s="76"/>
      <c r="I10" s="76"/>
      <c r="J10" s="77"/>
      <c r="K10" s="78"/>
      <c r="L10" s="79"/>
      <c r="M10" s="80"/>
      <c r="N10" s="80"/>
      <c r="O10" s="81"/>
      <c r="P10" s="82"/>
      <c r="Q10" s="82"/>
      <c r="R10" s="83"/>
      <c r="S10" s="38"/>
      <c r="T10" s="1"/>
    </row>
    <row r="11" spans="1:20" x14ac:dyDescent="0.35">
      <c r="A11" s="1"/>
      <c r="B11" s="13"/>
      <c r="C11" s="27"/>
      <c r="D11" s="1"/>
      <c r="E11" s="28"/>
      <c r="F11" s="28"/>
      <c r="G11" s="29"/>
      <c r="H11" s="30"/>
      <c r="I11" s="30"/>
      <c r="J11" s="31"/>
      <c r="K11" s="32"/>
      <c r="L11" s="33"/>
      <c r="M11" s="34"/>
      <c r="N11" s="34"/>
      <c r="O11" s="35"/>
      <c r="P11" s="36"/>
      <c r="Q11" s="36"/>
      <c r="R11" s="37"/>
      <c r="S11" s="38"/>
      <c r="T11" s="1"/>
    </row>
    <row r="12" spans="1:20" x14ac:dyDescent="0.35">
      <c r="A12" s="1"/>
      <c r="B12" s="13"/>
      <c r="C12" s="27"/>
      <c r="D12" s="1"/>
      <c r="E12" s="28"/>
      <c r="F12" s="28"/>
      <c r="G12" s="29"/>
      <c r="H12" s="30"/>
      <c r="I12" s="30"/>
      <c r="J12" s="31"/>
      <c r="K12" s="32"/>
      <c r="L12" s="33"/>
      <c r="M12" s="34"/>
      <c r="N12" s="34"/>
      <c r="O12" s="35"/>
      <c r="P12" s="36"/>
      <c r="Q12" s="36"/>
      <c r="R12" s="37"/>
      <c r="S12" s="38"/>
      <c r="T12" s="1"/>
    </row>
    <row r="13" spans="1:20" x14ac:dyDescent="0.35">
      <c r="A13" s="1"/>
      <c r="B13" s="13"/>
      <c r="C13" s="27"/>
      <c r="D13" s="1"/>
      <c r="E13" s="28"/>
      <c r="F13" s="28"/>
      <c r="G13" s="29"/>
      <c r="H13" s="30"/>
      <c r="I13" s="30"/>
      <c r="J13" s="31"/>
      <c r="K13" s="32"/>
      <c r="L13" s="33"/>
      <c r="M13" s="34"/>
      <c r="N13" s="34"/>
      <c r="O13" s="35"/>
      <c r="P13" s="36"/>
      <c r="Q13" s="36"/>
      <c r="R13" s="37"/>
      <c r="S13" s="38"/>
      <c r="T13" s="1"/>
    </row>
    <row r="14" spans="1:20" ht="15" thickBot="1" x14ac:dyDescent="0.4">
      <c r="A14" s="51"/>
      <c r="B14" s="13"/>
      <c r="C14" s="27"/>
      <c r="D14" s="1"/>
      <c r="E14" s="28"/>
      <c r="F14" s="28"/>
      <c r="G14" s="29"/>
      <c r="H14" s="30"/>
      <c r="I14" s="30"/>
      <c r="J14" s="52"/>
      <c r="K14" s="53"/>
      <c r="L14" s="53"/>
      <c r="M14" s="54"/>
      <c r="N14" s="54"/>
      <c r="O14" s="35"/>
      <c r="P14" s="36"/>
      <c r="Q14" s="55"/>
      <c r="R14" s="37"/>
      <c r="S14" s="18"/>
      <c r="T14" s="1"/>
    </row>
    <row r="15" spans="1:20" x14ac:dyDescent="0.35">
      <c r="A15" s="51"/>
      <c r="B15" s="13"/>
      <c r="C15" s="84" t="s">
        <v>36</v>
      </c>
      <c r="D15" s="85"/>
      <c r="E15" s="86"/>
      <c r="F15" s="1"/>
      <c r="G15" s="1"/>
      <c r="H15" s="30"/>
      <c r="I15" s="30"/>
      <c r="J15" s="52"/>
      <c r="K15" s="53"/>
      <c r="L15" s="53"/>
      <c r="M15" s="56"/>
      <c r="N15" s="56"/>
      <c r="O15" s="35"/>
      <c r="P15" s="36"/>
      <c r="Q15" s="55"/>
      <c r="R15" s="37"/>
      <c r="S15" s="18"/>
      <c r="T15" s="1"/>
    </row>
    <row r="16" spans="1:20" x14ac:dyDescent="0.35">
      <c r="A16" s="51"/>
      <c r="B16" s="13"/>
      <c r="C16" s="27" t="s">
        <v>27</v>
      </c>
      <c r="D16" s="1"/>
      <c r="E16" s="57">
        <v>0.97870000000000001</v>
      </c>
      <c r="F16" s="58"/>
      <c r="G16" s="1"/>
      <c r="H16" s="1"/>
      <c r="I16" s="1"/>
      <c r="J16" s="1"/>
      <c r="K16" s="28"/>
      <c r="L16" s="28"/>
      <c r="M16" s="56"/>
      <c r="N16" s="56"/>
      <c r="O16" s="52"/>
      <c r="P16" s="35"/>
      <c r="Q16" s="51"/>
      <c r="R16" s="37"/>
      <c r="S16" s="18"/>
      <c r="T16" s="1"/>
    </row>
    <row r="17" spans="1:20" ht="16.5" x14ac:dyDescent="0.45">
      <c r="A17" s="51"/>
      <c r="B17" s="13"/>
      <c r="C17" s="27" t="s">
        <v>28</v>
      </c>
      <c r="D17" s="1"/>
      <c r="E17" s="59">
        <v>2</v>
      </c>
      <c r="F17" s="60"/>
      <c r="G17" s="1"/>
      <c r="H17" s="1"/>
      <c r="I17" s="1"/>
      <c r="J17" s="1"/>
      <c r="K17" s="28"/>
      <c r="L17" s="28"/>
      <c r="M17" s="56"/>
      <c r="N17" s="56"/>
      <c r="O17" s="52"/>
      <c r="P17" s="35"/>
      <c r="Q17" s="51"/>
      <c r="R17" s="37"/>
      <c r="S17" s="18"/>
      <c r="T17" s="1"/>
    </row>
    <row r="18" spans="1:20" ht="15" thickBot="1" x14ac:dyDescent="0.4">
      <c r="A18" s="51"/>
      <c r="B18" s="13"/>
      <c r="C18" s="61" t="s">
        <v>29</v>
      </c>
      <c r="D18" s="62"/>
      <c r="E18" s="63">
        <v>219.42</v>
      </c>
      <c r="F18" s="60"/>
      <c r="G18" s="1"/>
      <c r="H18" s="1"/>
      <c r="I18" s="1"/>
      <c r="J18" s="1"/>
      <c r="K18" s="28"/>
      <c r="L18" s="28"/>
      <c r="M18" s="56"/>
      <c r="N18" s="56"/>
      <c r="O18" s="52"/>
      <c r="P18" s="35"/>
      <c r="Q18" s="51"/>
      <c r="R18" s="37"/>
      <c r="S18" s="18"/>
      <c r="T18" s="1"/>
    </row>
    <row r="19" spans="1:20" x14ac:dyDescent="0.35">
      <c r="A19" s="51"/>
      <c r="B19" s="13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18"/>
      <c r="T19" s="1"/>
    </row>
    <row r="20" spans="1:20" ht="15" thickBot="1" x14ac:dyDescent="0.4">
      <c r="A20" s="51"/>
      <c r="B20" s="13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5"/>
      <c r="S20" s="18"/>
      <c r="T20" s="1"/>
    </row>
    <row r="21" spans="1:20" ht="15" thickBot="1" x14ac:dyDescent="0.4">
      <c r="A21" s="51"/>
      <c r="B21" s="64"/>
      <c r="C21" s="65"/>
      <c r="D21" s="65"/>
      <c r="E21" s="65"/>
      <c r="F21" s="65"/>
      <c r="G21" s="65"/>
      <c r="H21" s="66"/>
      <c r="I21" s="66"/>
      <c r="J21" s="65"/>
      <c r="K21" s="65"/>
      <c r="L21" s="65"/>
      <c r="M21" s="67"/>
      <c r="N21" s="67"/>
      <c r="O21" s="68"/>
      <c r="P21" s="68"/>
      <c r="Q21" s="69"/>
      <c r="R21" s="65"/>
      <c r="S21" s="70"/>
      <c r="T21" s="1"/>
    </row>
    <row r="22" spans="1:20" x14ac:dyDescent="0.35">
      <c r="A22" s="51"/>
      <c r="B22" s="51"/>
      <c r="C22" s="1"/>
      <c r="D22" s="1"/>
      <c r="E22" s="1"/>
      <c r="F22" s="1"/>
      <c r="G22" s="1"/>
      <c r="H22" s="71"/>
      <c r="I22" s="71"/>
      <c r="J22" s="1"/>
      <c r="K22" s="1"/>
      <c r="L22" s="1"/>
      <c r="M22" s="56"/>
      <c r="N22" s="56"/>
      <c r="O22" s="52"/>
      <c r="P22" s="52"/>
      <c r="Q22" s="51"/>
      <c r="R22" s="1"/>
      <c r="S22" s="51"/>
      <c r="T22" s="1"/>
    </row>
  </sheetData>
  <mergeCells count="18">
    <mergeCell ref="B1:R2"/>
    <mergeCell ref="E4:F4"/>
    <mergeCell ref="H4:J4"/>
    <mergeCell ref="K4:N4"/>
    <mergeCell ref="O4:Q4"/>
    <mergeCell ref="R5:R6"/>
    <mergeCell ref="C19:R20"/>
    <mergeCell ref="J5:J6"/>
    <mergeCell ref="K5:K6"/>
    <mergeCell ref="L5:L6"/>
    <mergeCell ref="M5:M6"/>
    <mergeCell ref="N5:N6"/>
    <mergeCell ref="O5:O6"/>
    <mergeCell ref="E5:E6"/>
    <mergeCell ref="F5:F6"/>
    <mergeCell ref="G5:G6"/>
    <mergeCell ref="H5:H6"/>
    <mergeCell ref="I5:I6"/>
  </mergeCells>
  <pageMargins left="0.25" right="0.25" top="1.25" bottom="0.75" header="0.3" footer="0.3"/>
  <pageSetup scale="49" orientation="landscape" horizontalDpi="1200" verticalDpi="1200" r:id="rId1"/>
  <headerFooter>
    <oddHeader xml:space="preserve">&amp;R KPSC Case No. 2025-00338
 Commission Staff's First Set of Data Requests
 Dated January 26, 2026
 Item No. 4
Public Attachment 2
 &amp;P of  &amp;N
</oddHeader>
    <oddFooter>&amp;RTab: 4 of 5 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F547-48F4-4DE4-97BA-44ECDBDDD332}">
  <sheetPr>
    <pageSetUpPr autoPageBreaks="0" fitToPage="1"/>
  </sheetPr>
  <dimension ref="A1:T21"/>
  <sheetViews>
    <sheetView zoomScaleNormal="100" zoomScalePageLayoutView="80" workbookViewId="0"/>
  </sheetViews>
  <sheetFormatPr defaultRowHeight="14.5" x14ac:dyDescent="0.35"/>
  <cols>
    <col min="1" max="1" width="1.54296875" customWidth="1"/>
    <col min="2" max="2" width="1.453125" customWidth="1"/>
    <col min="3" max="4" width="35.453125" customWidth="1"/>
    <col min="5" max="5" width="10.54296875" customWidth="1"/>
    <col min="6" max="6" width="12.54296875" bestFit="1" customWidth="1"/>
    <col min="7" max="7" width="10.7265625" customWidth="1"/>
    <col min="8" max="8" width="10.54296875" bestFit="1" customWidth="1"/>
    <col min="9" max="9" width="33.54296875" customWidth="1"/>
    <col min="10" max="10" width="9.26953125" customWidth="1"/>
    <col min="14" max="14" width="8.26953125" customWidth="1"/>
    <col min="15" max="15" width="11.453125" bestFit="1" customWidth="1"/>
    <col min="16" max="16" width="17.54296875" customWidth="1"/>
    <col min="17" max="17" width="13.26953125" customWidth="1"/>
    <col min="18" max="18" width="20.54296875" bestFit="1" customWidth="1"/>
    <col min="19" max="19" width="1.453125" customWidth="1"/>
  </cols>
  <sheetData>
    <row r="1" spans="1:20" ht="26" x14ac:dyDescent="0.35">
      <c r="A1" s="1"/>
      <c r="B1" s="107" t="s">
        <v>35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2"/>
      <c r="T1" s="1"/>
    </row>
    <row r="2" spans="1:20" ht="26.5" thickBot="1" x14ac:dyDescent="0.4">
      <c r="A2" s="1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2"/>
      <c r="T2" s="1"/>
    </row>
    <row r="3" spans="1:20" ht="15" thickBot="1" x14ac:dyDescent="0.4">
      <c r="A3" s="1"/>
      <c r="B3" s="3"/>
      <c r="C3" s="4"/>
      <c r="D3" s="4"/>
      <c r="E3" s="4"/>
      <c r="F3" s="4"/>
      <c r="G3" s="5"/>
      <c r="H3" s="5"/>
      <c r="I3" s="5"/>
      <c r="J3" s="6"/>
      <c r="K3" s="7"/>
      <c r="L3" s="7"/>
      <c r="M3" s="8"/>
      <c r="N3" s="8"/>
      <c r="O3" s="9"/>
      <c r="P3" s="10"/>
      <c r="Q3" s="11"/>
      <c r="R3" s="4"/>
      <c r="S3" s="12"/>
      <c r="T3" s="1"/>
    </row>
    <row r="4" spans="1:20" ht="15.5" x14ac:dyDescent="0.35">
      <c r="A4" s="1"/>
      <c r="B4" s="13"/>
      <c r="C4" s="14" t="s">
        <v>1</v>
      </c>
      <c r="D4" s="15" t="s">
        <v>2</v>
      </c>
      <c r="E4" s="109" t="s">
        <v>3</v>
      </c>
      <c r="F4" s="110"/>
      <c r="G4" s="16" t="s">
        <v>4</v>
      </c>
      <c r="H4" s="111" t="s">
        <v>5</v>
      </c>
      <c r="I4" s="112"/>
      <c r="J4" s="113"/>
      <c r="K4" s="114" t="s">
        <v>6</v>
      </c>
      <c r="L4" s="114"/>
      <c r="M4" s="115"/>
      <c r="N4" s="115"/>
      <c r="O4" s="116" t="s">
        <v>7</v>
      </c>
      <c r="P4" s="117"/>
      <c r="Q4" s="118"/>
      <c r="R4" s="17"/>
      <c r="S4" s="18"/>
      <c r="T4" s="1"/>
    </row>
    <row r="5" spans="1:20" ht="15.5" x14ac:dyDescent="0.35">
      <c r="A5" s="1"/>
      <c r="B5" s="13"/>
      <c r="C5" s="19" t="s">
        <v>32</v>
      </c>
      <c r="D5" s="20"/>
      <c r="E5" s="102" t="s">
        <v>9</v>
      </c>
      <c r="F5" s="102" t="s">
        <v>10</v>
      </c>
      <c r="G5" s="105" t="s">
        <v>4</v>
      </c>
      <c r="H5" s="105" t="s">
        <v>11</v>
      </c>
      <c r="I5" s="105" t="s">
        <v>12</v>
      </c>
      <c r="J5" s="96" t="s">
        <v>13</v>
      </c>
      <c r="K5" s="98" t="s">
        <v>14</v>
      </c>
      <c r="L5" s="99" t="s">
        <v>15</v>
      </c>
      <c r="M5" s="99" t="s">
        <v>16</v>
      </c>
      <c r="N5" s="99" t="s">
        <v>17</v>
      </c>
      <c r="O5" s="100" t="s">
        <v>18</v>
      </c>
      <c r="P5" s="21" t="s">
        <v>19</v>
      </c>
      <c r="Q5" s="22" t="s">
        <v>20</v>
      </c>
      <c r="R5" s="88" t="s">
        <v>21</v>
      </c>
      <c r="S5" s="18"/>
      <c r="T5" s="1"/>
    </row>
    <row r="6" spans="1:20" ht="15.5" x14ac:dyDescent="0.35">
      <c r="A6" s="1"/>
      <c r="B6" s="13"/>
      <c r="C6" s="23">
        <v>2027</v>
      </c>
      <c r="D6" s="24"/>
      <c r="E6" s="103"/>
      <c r="F6" s="104"/>
      <c r="G6" s="106"/>
      <c r="H6" s="106"/>
      <c r="I6" s="106"/>
      <c r="J6" s="97"/>
      <c r="K6" s="97"/>
      <c r="L6" s="97"/>
      <c r="M6" s="97"/>
      <c r="N6" s="97"/>
      <c r="O6" s="101"/>
      <c r="P6" s="25" t="s">
        <v>22</v>
      </c>
      <c r="Q6" s="26" t="s">
        <v>23</v>
      </c>
      <c r="R6" s="89"/>
      <c r="S6" s="18"/>
      <c r="T6" s="1"/>
    </row>
    <row r="7" spans="1:20" x14ac:dyDescent="0.35">
      <c r="A7" s="1"/>
      <c r="B7" s="13"/>
      <c r="C7" s="72"/>
      <c r="D7" s="73"/>
      <c r="E7" s="74"/>
      <c r="F7" s="74"/>
      <c r="G7" s="75"/>
      <c r="H7" s="76"/>
      <c r="I7" s="76"/>
      <c r="J7" s="77"/>
      <c r="K7" s="78"/>
      <c r="L7" s="79"/>
      <c r="M7" s="80"/>
      <c r="N7" s="80"/>
      <c r="O7" s="81"/>
      <c r="P7" s="82"/>
      <c r="Q7" s="82"/>
      <c r="R7" s="87"/>
      <c r="S7" s="38"/>
      <c r="T7" s="1"/>
    </row>
    <row r="8" spans="1:20" x14ac:dyDescent="0.35">
      <c r="A8" s="1"/>
      <c r="B8" s="13"/>
      <c r="C8" s="72"/>
      <c r="D8" s="73"/>
      <c r="E8" s="74"/>
      <c r="F8" s="74"/>
      <c r="G8" s="75"/>
      <c r="H8" s="76"/>
      <c r="I8" s="76"/>
      <c r="J8" s="77"/>
      <c r="K8" s="78"/>
      <c r="L8" s="79"/>
      <c r="M8" s="80"/>
      <c r="N8" s="80"/>
      <c r="O8" s="81"/>
      <c r="P8" s="82"/>
      <c r="Q8" s="82"/>
      <c r="R8" s="83"/>
      <c r="S8" s="38"/>
      <c r="T8" s="1"/>
    </row>
    <row r="9" spans="1:20" x14ac:dyDescent="0.35">
      <c r="A9" s="1"/>
      <c r="B9" s="13"/>
      <c r="C9" s="72"/>
      <c r="D9" s="73"/>
      <c r="E9" s="74"/>
      <c r="F9" s="74"/>
      <c r="G9" s="75"/>
      <c r="H9" s="76"/>
      <c r="I9" s="76"/>
      <c r="J9" s="77"/>
      <c r="K9" s="78"/>
      <c r="L9" s="79"/>
      <c r="M9" s="80"/>
      <c r="N9" s="80"/>
      <c r="O9" s="81"/>
      <c r="P9" s="82"/>
      <c r="Q9" s="82"/>
      <c r="R9" s="83"/>
      <c r="S9" s="38"/>
      <c r="T9" s="1"/>
    </row>
    <row r="10" spans="1:20" x14ac:dyDescent="0.35">
      <c r="A10" s="1"/>
      <c r="B10" s="13"/>
      <c r="C10" s="27"/>
      <c r="D10" s="1"/>
      <c r="E10" s="28"/>
      <c r="F10" s="28"/>
      <c r="G10" s="29"/>
      <c r="H10" s="30"/>
      <c r="I10" s="30"/>
      <c r="J10" s="31"/>
      <c r="K10" s="32"/>
      <c r="L10" s="33"/>
      <c r="M10" s="34"/>
      <c r="N10" s="34"/>
      <c r="O10" s="35"/>
      <c r="P10" s="36"/>
      <c r="Q10" s="36"/>
      <c r="R10" s="37"/>
      <c r="S10" s="38"/>
      <c r="T10" s="1"/>
    </row>
    <row r="11" spans="1:20" x14ac:dyDescent="0.35">
      <c r="A11" s="1"/>
      <c r="B11" s="13"/>
      <c r="C11" s="27"/>
      <c r="D11" s="1"/>
      <c r="E11" s="28"/>
      <c r="F11" s="28"/>
      <c r="G11" s="29"/>
      <c r="H11" s="30"/>
      <c r="I11" s="30"/>
      <c r="J11" s="31"/>
      <c r="K11" s="32"/>
      <c r="L11" s="33"/>
      <c r="M11" s="34"/>
      <c r="N11" s="34"/>
      <c r="O11" s="35"/>
      <c r="P11" s="36"/>
      <c r="Q11" s="36"/>
      <c r="R11" s="37"/>
      <c r="S11" s="38"/>
      <c r="T11" s="1"/>
    </row>
    <row r="12" spans="1:20" x14ac:dyDescent="0.35">
      <c r="A12" s="1"/>
      <c r="B12" s="13"/>
      <c r="C12" s="27"/>
      <c r="D12" s="1"/>
      <c r="E12" s="28"/>
      <c r="F12" s="28"/>
      <c r="G12" s="29"/>
      <c r="H12" s="30"/>
      <c r="I12" s="30"/>
      <c r="J12" s="31"/>
      <c r="K12" s="32"/>
      <c r="L12" s="33"/>
      <c r="M12" s="34"/>
      <c r="N12" s="34"/>
      <c r="O12" s="35"/>
      <c r="P12" s="36"/>
      <c r="Q12" s="36"/>
      <c r="R12" s="37"/>
      <c r="S12" s="38"/>
      <c r="T12" s="1"/>
    </row>
    <row r="13" spans="1:20" ht="15" thickBot="1" x14ac:dyDescent="0.4">
      <c r="A13" s="51"/>
      <c r="B13" s="13"/>
      <c r="C13" s="27"/>
      <c r="D13" s="1"/>
      <c r="E13" s="28"/>
      <c r="F13" s="28"/>
      <c r="G13" s="29"/>
      <c r="H13" s="30"/>
      <c r="I13" s="30"/>
      <c r="J13" s="52"/>
      <c r="K13" s="53"/>
      <c r="L13" s="53"/>
      <c r="M13" s="54"/>
      <c r="N13" s="54"/>
      <c r="O13" s="35"/>
      <c r="P13" s="36"/>
      <c r="Q13" s="55"/>
      <c r="R13" s="37"/>
      <c r="S13" s="18"/>
      <c r="T13" s="1"/>
    </row>
    <row r="14" spans="1:20" x14ac:dyDescent="0.35">
      <c r="A14" s="51"/>
      <c r="B14" s="13"/>
      <c r="C14" s="84" t="s">
        <v>36</v>
      </c>
      <c r="D14" s="85"/>
      <c r="E14" s="86"/>
      <c r="F14" s="1"/>
      <c r="G14" s="1"/>
      <c r="H14" s="30"/>
      <c r="I14" s="30"/>
      <c r="J14" s="52"/>
      <c r="K14" s="53"/>
      <c r="L14" s="53"/>
      <c r="M14" s="56"/>
      <c r="N14" s="56"/>
      <c r="O14" s="35"/>
      <c r="P14" s="36"/>
      <c r="Q14" s="55"/>
      <c r="R14" s="37"/>
      <c r="S14" s="18"/>
      <c r="T14" s="1"/>
    </row>
    <row r="15" spans="1:20" x14ac:dyDescent="0.35">
      <c r="A15" s="51"/>
      <c r="B15" s="13"/>
      <c r="C15" s="27" t="s">
        <v>27</v>
      </c>
      <c r="D15" s="1"/>
      <c r="E15" s="57">
        <v>0.97870000000000001</v>
      </c>
      <c r="F15" s="58"/>
      <c r="G15" s="1"/>
      <c r="H15" s="1"/>
      <c r="I15" s="1"/>
      <c r="J15" s="1"/>
      <c r="K15" s="28"/>
      <c r="L15" s="28"/>
      <c r="M15" s="56"/>
      <c r="N15" s="56"/>
      <c r="O15" s="52"/>
      <c r="P15" s="35"/>
      <c r="Q15" s="51"/>
      <c r="R15" s="37"/>
      <c r="S15" s="18"/>
      <c r="T15" s="1"/>
    </row>
    <row r="16" spans="1:20" ht="16.5" x14ac:dyDescent="0.45">
      <c r="A16" s="51"/>
      <c r="B16" s="13"/>
      <c r="C16" s="27" t="s">
        <v>28</v>
      </c>
      <c r="D16" s="1"/>
      <c r="E16" s="59">
        <v>2</v>
      </c>
      <c r="F16" s="60"/>
      <c r="G16" s="1"/>
      <c r="H16" s="1"/>
      <c r="I16" s="1"/>
      <c r="J16" s="1"/>
      <c r="K16" s="28"/>
      <c r="L16" s="28"/>
      <c r="M16" s="56"/>
      <c r="N16" s="56"/>
      <c r="O16" s="52"/>
      <c r="P16" s="35"/>
      <c r="Q16" s="51"/>
      <c r="R16" s="37"/>
      <c r="S16" s="18"/>
      <c r="T16" s="1"/>
    </row>
    <row r="17" spans="1:20" ht="15" thickBot="1" x14ac:dyDescent="0.4">
      <c r="A17" s="51"/>
      <c r="B17" s="13"/>
      <c r="C17" s="61" t="s">
        <v>29</v>
      </c>
      <c r="D17" s="62"/>
      <c r="E17" s="63">
        <v>219.42</v>
      </c>
      <c r="F17" s="60"/>
      <c r="G17" s="1"/>
      <c r="H17" s="1"/>
      <c r="I17" s="1"/>
      <c r="J17" s="1"/>
      <c r="K17" s="28"/>
      <c r="L17" s="28"/>
      <c r="M17" s="56"/>
      <c r="N17" s="56"/>
      <c r="O17" s="52"/>
      <c r="P17" s="35"/>
      <c r="Q17" s="51"/>
      <c r="R17" s="37"/>
      <c r="S17" s="18"/>
      <c r="T17" s="1"/>
    </row>
    <row r="18" spans="1:20" x14ac:dyDescent="0.35">
      <c r="A18" s="51"/>
      <c r="B18" s="13"/>
      <c r="C18" s="90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2"/>
      <c r="S18" s="18"/>
      <c r="T18" s="1"/>
    </row>
    <row r="19" spans="1:20" ht="15" thickBot="1" x14ac:dyDescent="0.4">
      <c r="A19" s="51"/>
      <c r="B19" s="13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5"/>
      <c r="S19" s="18"/>
      <c r="T19" s="1"/>
    </row>
    <row r="20" spans="1:20" ht="15" thickBot="1" x14ac:dyDescent="0.4">
      <c r="A20" s="51"/>
      <c r="B20" s="64"/>
      <c r="C20" s="65"/>
      <c r="D20" s="65"/>
      <c r="E20" s="65"/>
      <c r="F20" s="65"/>
      <c r="G20" s="65"/>
      <c r="H20" s="66"/>
      <c r="I20" s="66"/>
      <c r="J20" s="65"/>
      <c r="K20" s="65"/>
      <c r="L20" s="65"/>
      <c r="M20" s="67"/>
      <c r="N20" s="67"/>
      <c r="O20" s="68"/>
      <c r="P20" s="68"/>
      <c r="Q20" s="69"/>
      <c r="R20" s="65"/>
      <c r="S20" s="70"/>
      <c r="T20" s="1"/>
    </row>
    <row r="21" spans="1:20" x14ac:dyDescent="0.35">
      <c r="A21" s="51"/>
      <c r="B21" s="51"/>
      <c r="C21" s="1"/>
      <c r="D21" s="1"/>
      <c r="E21" s="1"/>
      <c r="F21" s="1"/>
      <c r="G21" s="1"/>
      <c r="H21" s="71"/>
      <c r="I21" s="71"/>
      <c r="J21" s="1"/>
      <c r="K21" s="1"/>
      <c r="L21" s="1"/>
      <c r="M21" s="56"/>
      <c r="N21" s="56"/>
      <c r="O21" s="52"/>
      <c r="P21" s="52"/>
      <c r="Q21" s="51"/>
      <c r="R21" s="1"/>
      <c r="S21" s="51"/>
      <c r="T21" s="1"/>
    </row>
  </sheetData>
  <mergeCells count="18">
    <mergeCell ref="B1:R2"/>
    <mergeCell ref="E4:F4"/>
    <mergeCell ref="H4:J4"/>
    <mergeCell ref="K4:N4"/>
    <mergeCell ref="O4:Q4"/>
    <mergeCell ref="R5:R6"/>
    <mergeCell ref="C18:R19"/>
    <mergeCell ref="J5:J6"/>
    <mergeCell ref="K5:K6"/>
    <mergeCell ref="L5:L6"/>
    <mergeCell ref="M5:M6"/>
    <mergeCell ref="N5:N6"/>
    <mergeCell ref="O5:O6"/>
    <mergeCell ref="E5:E6"/>
    <mergeCell ref="F5:F6"/>
    <mergeCell ref="G5:G6"/>
    <mergeCell ref="H5:H6"/>
    <mergeCell ref="I5:I6"/>
  </mergeCells>
  <pageMargins left="0.25" right="0.25" top="1.25" bottom="0.75" header="0.3" footer="0.3"/>
  <pageSetup scale="49" orientation="landscape" horizontalDpi="1200" verticalDpi="1200" r:id="rId1"/>
  <headerFooter>
    <oddHeader xml:space="preserve">&amp;R KPSC Case No. 2025-00338
 Commission Staff's First Set of Data Requests
 Dated January 26, 2026
 Item No. 4
Public Attachment 2
 &amp;P of  &amp;N
</oddHeader>
    <oddFooter>&amp;RTab: 5 of 5 
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IyQTM0ODhDLUMwQzUtNDkyMS1BN0IyLTNENjc2ODk0MEIzOX08L2lkPjxWYWxpZD50cnVlPC9WYWxpZD48aXRlbT48c2lzbCBzaXNsVmVyc2lvbj0iMCIgcG9saWN5PSJlOWMwYjhkNy1iZGI0LTRmZDMtYjYyYS1mNTAzMjdhYWVmY2UiIG9yaWdpbj0idXNlclNlbGVjdGVkIj48ZWxlbWVudCB1aWQ9IjFmNmE5OGQ1LTRlNmEtNDA2Zi04MjU4LTNmMDdiNjFhMWI5OCIgdmFsdWU9IiIgeG1sbnM9Imh0dHA6Ly93d3cuYm9sZG9uamFtZXMuY29tLzIwMDgvMDEvc2llL2ludGVybmFsL2xhYmVsIiAvPjxlbGVtZW50IHVpZD0iYjc2MGFkYTUtMTJiZS00YTk5LTljNTgtZTM4NjU1Nzg3ZTMzIiB2YWx1ZT0iIiB4bWxucz0iaHR0cDovL3d3dy5ib2xkb25qYW1lcy5jb20vMjAwOC8wMS9zaWUvaW50ZXJuYWwvbGFiZWwiIC8+PGVsZW1lbnQgdWlkPSI0NzI1NzU5OC0wYzgyLTQ0MDItOTAyMi1kYzEzZDU0YWFmNTM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zYxNDk1PC9Vc2VyTmFtZT48RGF0ZVRpbWU+MS83LzIwMjYgMTo1Nzo0NyBQTTwvRGF0ZVRpbWU+PExhYmVsU3RyaW5nPkFFUCBDb25maWRlbnRpYWw8L0xhYmVsU3RyaW5nPjwvaXRlbT48aXRlbT48c2lzbCBzaXNsVmVyc2lvbj0iMCIgcG9saWN5PSJlOWMwYjhkNy1iZGI0LTRmZDMtYjYyYS1mNTAzMjdhYWVmY2UiIG9yaWdpbj0idXNlclNlbGVjdGVkIj48ZWxlbWVudCB1aWQ9ImM1ZjhlYjEyLTViMjctNDM5ZC1hYWE2LTM0MDJhZjYyNmZhMy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jE0OTU8L1VzZXJOYW1lPjxEYXRlVGltZT4xLzcvMjAyNiAyOjA4OjMzIFBNPC9EYXRlVGltZT48TGFiZWxTdHJpbmc+QUVQIFB1YmxpYz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DXsovUt2q4JT60cMKi2b48IjE9goISjll/yev7P083M=</DigestValue>
      </Reference>
      <Reference URI="#CLASSIFICATIONHISTORY">
        <DigestMethod Algorithm="http://www.w3.org/2001/04/xmlenc#sha256"/>
        <DigestValue>+sSI/+uaDzIGcEWYFWVZiMC/DCIUpKLRvCI3+0AdIeE=</DigestValue>
      </Reference>
    </SignedInfo>
    <SignatureValue>tvOvO9owk7gqlJZzBydoxuu7AE6Z3KPp0Bdx/hPaT3Uv9Tbf0OtEJPOpPhdoPHPv+I80jAP78iT6NIa8/Y7YDg==</SignatureValue>
    <Object Id="CLASSIFICATIONHISTORY">
      <ArrayOfString xmlns:xsd="http://www.w3.org/2001/XMLSchema" xmlns:xsi="http://www.w3.org/2001/XMLSchema-instance" xmlns="">
        <string>sedIlRHQjNJIahNivk0LtNvkGXgBsg22</string>
      </ArrayOfString>
    </Object>
  </Signatur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c5f8eb12-5b27-439d-aaa6-3402af626fa3" value=""/>
  <element uid="d14f5c36-f44a-4315-b438-005cfe8f069f" value=""/>
</sisl>
</file>

<file path=customXml/itemProps1.xml><?xml version="1.0" encoding="utf-8"?>
<ds:datastoreItem xmlns:ds="http://schemas.openxmlformats.org/officeDocument/2006/customXml" ds:itemID="{76857E9E-7EF1-400B-8375-4892F8B5BED1}"/>
</file>

<file path=customXml/itemProps2.xml><?xml version="1.0" encoding="utf-8"?>
<ds:datastoreItem xmlns:ds="http://schemas.openxmlformats.org/officeDocument/2006/customXml" ds:itemID="{B2A3488C-C0C5-4921-A7B2-3D6768940B39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3.xml><?xml version="1.0" encoding="utf-8"?>
<ds:datastoreItem xmlns:ds="http://schemas.openxmlformats.org/officeDocument/2006/customXml" ds:itemID="{7F027BC6-E550-4C82-8B42-CAB38A68AA66}">
  <ds:schemaRefs>
    <ds:schemaRef ds:uri="b6888f76-1100-40b0-929b-1efe9044426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f88ffb1c-9230-4705-a789-27bae69f5829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0E34306-6564-42A1-83F6-53EDF76368E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E1B7B40-42AC-4284-A7B3-16AF85431F6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Mitchell Low Sulfur 2025</vt:lpstr>
      <vt:lpstr>Mitchell Low Sulfur 2026</vt:lpstr>
      <vt:lpstr>Mitchell High Sulfur 2025</vt:lpstr>
      <vt:lpstr>Mitchell High Sulfur 2026</vt:lpstr>
      <vt:lpstr>Mitchell High Sulfur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A Ayala Anzurez</dc:creator>
  <cp:keywords/>
  <cp:lastModifiedBy>Michelle Caldwell</cp:lastModifiedBy>
  <cp:lastPrinted>2026-01-07T14:11:18Z</cp:lastPrinted>
  <dcterms:created xsi:type="dcterms:W3CDTF">2015-06-05T18:17:20Z</dcterms:created>
  <dcterms:modified xsi:type="dcterms:W3CDTF">2026-01-20T18:28:50Z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682a501c-9427-4bf0-997f-f193e3032762</vt:lpwstr>
  </property>
  <property fmtid="{D5CDD505-2E9C-101B-9397-08002B2CF9AE}" pid="3" name="bjClsUserRVM">
    <vt:lpwstr>[]</vt:lpwstr>
  </property>
  <property fmtid="{D5CDD505-2E9C-101B-9397-08002B2CF9AE}" pid="4" name="bjSaver">
    <vt:lpwstr>4wjOtmxhHywiuvsYHwsFlqIXs4fuHpqV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uid="c5f8eb12-5b27-439d-aaa6-3402af626fa3" value="" /&gt;&lt;element uid="d14f5c36-f44a-4315-b438-005cfe8f069f" value="" /&gt;&lt;/sisl&gt;</vt:lpwstr>
  </property>
  <property fmtid="{D5CDD505-2E9C-101B-9397-08002B2CF9AE}" pid="7" name="bjDocumentSecurityLabel">
    <vt:lpwstr>AEP Public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pmDocIH">
    <vt:lpwstr>o3YjrXYXRlfLBgCaCyhgVM3HRrs8ITz0</vt:lpwstr>
  </property>
  <property fmtid="{D5CDD505-2E9C-101B-9397-08002B2CF9AE}" pid="12" name="bjLabelHistoryID">
    <vt:lpwstr>{B2A3488C-C0C5-4921-A7B2-3D6768940B39}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