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avitasutility-my.sharepoint.com/personal/thartline_navitasutility_com/Documents/Documents/Thomas Hartline/Navitas/Utilities/Gasco/KY/Rate Case/"/>
    </mc:Choice>
  </mc:AlternateContent>
  <xr:revisionPtr revIDLastSave="13" documentId="8_{66033933-C607-4476-9507-565F22DB6DC6}" xr6:coauthVersionLast="47" xr6:coauthVersionMax="47" xr10:uidLastSave="{036910F3-4D87-4D63-8216-58B35DCBCF35}"/>
  <bookViews>
    <workbookView xWindow="-108" yWindow="-108" windowWidth="23256" windowHeight="12576" xr2:uid="{998BE798-AD8C-443D-B9D4-2C62388683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" i="1" l="1"/>
  <c r="X8" i="1"/>
  <c r="V8" i="1"/>
  <c r="T8" i="1"/>
  <c r="R8" i="1"/>
  <c r="P8" i="1"/>
  <c r="N8" i="1"/>
  <c r="L8" i="1"/>
  <c r="J8" i="1"/>
  <c r="H8" i="1"/>
  <c r="F8" i="1"/>
  <c r="D8" i="1"/>
  <c r="AD8" i="1"/>
  <c r="AF8" i="1"/>
  <c r="AH8" i="1"/>
  <c r="AJ8" i="1"/>
  <c r="AL8" i="1"/>
  <c r="AN8" i="1"/>
  <c r="AP8" i="1"/>
  <c r="AR8" i="1"/>
  <c r="AT8" i="1"/>
  <c r="AV8" i="1"/>
  <c r="AX8" i="1"/>
  <c r="AZ8" i="1"/>
  <c r="AB6" i="1"/>
  <c r="BB6" i="1"/>
  <c r="BB8" i="1" l="1"/>
  <c r="AB8" i="1"/>
  <c r="BB9" i="1" l="1"/>
  <c r="AB4" i="1"/>
  <c r="BB4" i="1"/>
</calcChain>
</file>

<file path=xl/sharedStrings.xml><?xml version="1.0" encoding="utf-8"?>
<sst xmlns="http://schemas.openxmlformats.org/spreadsheetml/2006/main" count="33" uniqueCount="20">
  <si>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</si>
  <si>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</si>
  <si>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</si>
  <si>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</si>
  <si>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</si>
  <si>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</si>
  <si>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</si>
  <si>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</si>
  <si>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</si>
  <si>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</si>
  <si>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DEC</t>
  </si>
  <si>
    <t>2024 Test Case Year</t>
  </si>
  <si>
    <t>2025 Subsequent Year</t>
  </si>
  <si>
    <t>Total</t>
  </si>
  <si>
    <t>NOV</t>
  </si>
  <si>
    <t>Sales</t>
  </si>
  <si>
    <t>GCA</t>
  </si>
  <si>
    <t>Revenue (Billed)</t>
  </si>
  <si>
    <t>year to year delta</t>
  </si>
  <si>
    <t>Recoverable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</si>
</sst>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6" formatCode="_(* #,##0_);_(* \(#,##0\);_(* &quot;-&quot;??_);_(@_)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41" fontId="0" fillId="0" borderId="0" xfId="0" applyNumberFormat="1"/>
    <xf numFmtId="166" fontId="0" fillId="0" borderId="1" xfId="0" applyNumberFormat="1" applyBorder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EB9FF-7F48-4202-AE6F-47FDAAEE77A7}">
  <dimension ref="A1:BB9"/>
  <sheetViews>
    <sheetView tabSelected="1" workbookViewId="0">
      <pane xSplit="3" ySplit="2" topLeftCell="R3" activePane="bottomRight" state="frozen"/>
      <selection pane="topRight" activeCell="D1" sqref="D1"/>
      <selection pane="bottomLeft" activeCell="A3" sqref="A3"/>
      <selection pane="bottomRight" activeCell="X14" sqref="X14"/>
    </sheetView>
  </sheetViews>
  <sheetFormatPr defaultRowHeight="14.4" x14ac:dyDescent="0.3"/>
  <cols>
    <col min="1" max="1" width="1.33203125" customWidth="1"/>
    <col min="2" max="2" width="13.88671875" bestFit="1" customWidth="1"/>
    <col min="3" max="3" width="0.88671875" customWidth="1"/>
    <col min="4" max="4" width="8.77734375" customWidth="1"/>
    <col min="5" max="5" width="0.88671875" customWidth="1"/>
    <col min="6" max="6" width="8.77734375" customWidth="1"/>
    <col min="7" max="7" width="0.88671875" customWidth="1"/>
    <col min="8" max="8" width="8.77734375" customWidth="1"/>
    <col min="9" max="9" width="0.88671875" customWidth="1"/>
    <col min="10" max="10" width="8.77734375" customWidth="1"/>
    <col min="11" max="11" width="0.88671875" customWidth="1"/>
    <col min="12" max="12" width="8.77734375" customWidth="1"/>
    <col min="13" max="13" width="0.88671875" customWidth="1"/>
    <col min="14" max="14" width="8.77734375" customWidth="1"/>
    <col min="15" max="15" width="0.88671875" customWidth="1"/>
    <col min="16" max="16" width="8.77734375" customWidth="1"/>
    <col min="17" max="17" width="0.88671875" customWidth="1"/>
    <col min="18" max="18" width="8.77734375" customWidth="1"/>
    <col min="19" max="19" width="0.88671875" customWidth="1"/>
    <col min="20" max="20" width="8.77734375" customWidth="1"/>
    <col min="21" max="21" width="0.88671875" customWidth="1"/>
    <col min="22" max="22" width="8.77734375" customWidth="1"/>
    <col min="23" max="23" width="0.88671875" customWidth="1"/>
    <col min="24" max="24" width="8.77734375" customWidth="1"/>
    <col min="25" max="25" width="0.88671875" customWidth="1"/>
    <col min="26" max="26" width="8.77734375" customWidth="1"/>
    <col min="27" max="27" width="0.88671875" customWidth="1"/>
    <col min="28" max="28" width="10.77734375" customWidth="1"/>
    <col min="29" max="29" width="0.88671875" customWidth="1"/>
    <col min="30" max="30" width="8.77734375" customWidth="1"/>
    <col min="31" max="31" width="0.88671875" customWidth="1"/>
    <col min="32" max="32" width="8.77734375" customWidth="1"/>
    <col min="33" max="33" width="0.88671875" customWidth="1"/>
    <col min="34" max="34" width="8.77734375" customWidth="1"/>
    <col min="35" max="35" width="0.88671875" customWidth="1"/>
    <col min="36" max="36" width="8.77734375" customWidth="1"/>
    <col min="37" max="37" width="0.88671875" customWidth="1"/>
    <col min="38" max="38" width="8.77734375" customWidth="1"/>
    <col min="39" max="39" width="0.88671875" customWidth="1"/>
    <col min="40" max="40" width="8.77734375" customWidth="1"/>
    <col min="41" max="41" width="0.88671875" customWidth="1"/>
    <col min="42" max="42" width="8.77734375" customWidth="1"/>
    <col min="43" max="43" width="0.88671875" customWidth="1"/>
    <col min="44" max="44" width="8.77734375" customWidth="1"/>
    <col min="45" max="45" width="0.88671875" customWidth="1"/>
    <col min="46" max="46" width="8.77734375" customWidth="1"/>
    <col min="47" max="47" width="0.88671875" customWidth="1"/>
    <col min="48" max="48" width="8.77734375" customWidth="1"/>
    <col min="49" max="49" width="0.88671875" customWidth="1"/>
    <col min="50" max="50" width="8.77734375" customWidth="1"/>
    <col min="51" max="51" width="0.88671875" customWidth="1"/>
    <col min="52" max="52" width="8.77734375" customWidth="1"/>
    <col min="53" max="53" width="0.88671875" customWidth="1"/>
    <col min="54" max="54" width="10.77734375" customWidth="1"/>
    <col min="55" max="55" width="0.88671875" customWidth="1"/>
  </cols>
  <sheetData>
    <row r="1" spans="1:54" x14ac:dyDescent="0.3">
      <c r="D1" t="s">
        <v>11</v>
      </c>
      <c r="AB1" s="1">
        <v>2024</v>
      </c>
      <c r="AD1" t="s">
        <v>12</v>
      </c>
      <c r="BB1" s="1">
        <v>2025</v>
      </c>
    </row>
    <row r="2" spans="1:54" s="1" customFormat="1" x14ac:dyDescent="0.3">
      <c r="D2" s="1" t="s">
        <v>0</v>
      </c>
      <c r="F2" s="1" t="s">
        <v>1</v>
      </c>
      <c r="H2" s="1" t="s">
        <v>2</v>
      </c>
      <c r="J2" s="1" t="s">
        <v>3</v>
      </c>
      <c r="L2" s="1" t="s">
        <v>4</v>
      </c>
      <c r="N2" s="1" t="s">
        <v>5</v>
      </c>
      <c r="P2" s="1" t="s">
        <v>6</v>
      </c>
      <c r="R2" s="1" t="s">
        <v>7</v>
      </c>
      <c r="T2" s="1" t="s">
        <v>8</v>
      </c>
      <c r="V2" s="1" t="s">
        <v>9</v>
      </c>
      <c r="X2" s="1" t="s">
        <v>14</v>
      </c>
      <c r="Z2" s="1" t="s">
        <v>10</v>
      </c>
      <c r="AB2" s="1" t="s">
        <v>13</v>
      </c>
      <c r="AD2" s="1" t="s">
        <v>0</v>
      </c>
      <c r="AF2" s="1" t="s">
        <v>1</v>
      </c>
      <c r="AH2" s="1" t="s">
        <v>2</v>
      </c>
      <c r="AJ2" s="1" t="s">
        <v>3</v>
      </c>
      <c r="AL2" s="1" t="s">
        <v>4</v>
      </c>
      <c r="AN2" s="1" t="s">
        <v>5</v>
      </c>
      <c r="AP2" s="1" t="s">
        <v>6</v>
      </c>
      <c r="AR2" s="1" t="s">
        <v>7</v>
      </c>
      <c r="AT2" s="1" t="s">
        <v>8</v>
      </c>
      <c r="AV2" s="1" t="s">
        <v>9</v>
      </c>
      <c r="AX2" s="1" t="s">
        <v>14</v>
      </c>
      <c r="AZ2" s="1" t="s">
        <v>10</v>
      </c>
      <c r="BB2" s="1" t="s">
        <v>13</v>
      </c>
    </row>
    <row r="4" spans="1:54" x14ac:dyDescent="0.3">
      <c r="A4" t="s">
        <v>19</v>
      </c>
      <c r="D4" s="2">
        <v>97683.737479547592</v>
      </c>
      <c r="E4" s="2"/>
      <c r="F4" s="2">
        <v>80492.544532589207</v>
      </c>
      <c r="G4" s="2"/>
      <c r="H4" s="2">
        <v>48821.534923430299</v>
      </c>
      <c r="I4" s="2"/>
      <c r="J4" s="2">
        <v>32961.646014009435</v>
      </c>
      <c r="K4" s="2"/>
      <c r="L4" s="2">
        <v>26222.505549088419</v>
      </c>
      <c r="M4" s="2"/>
      <c r="N4" s="2">
        <v>26710.180685579195</v>
      </c>
      <c r="O4" s="2"/>
      <c r="P4" s="2">
        <v>40183.820634051663</v>
      </c>
      <c r="Q4" s="2"/>
      <c r="R4" s="2">
        <v>22569.440093731413</v>
      </c>
      <c r="S4" s="2"/>
      <c r="T4" s="2">
        <v>18313.103572381722</v>
      </c>
      <c r="U4" s="2"/>
      <c r="V4" s="2">
        <v>18656.913677527431</v>
      </c>
      <c r="W4" s="2"/>
      <c r="X4" s="2">
        <v>44529.778271860749</v>
      </c>
      <c r="Y4" s="2"/>
      <c r="Z4" s="2">
        <v>80988.25</v>
      </c>
      <c r="AA4" s="2"/>
      <c r="AB4" s="2">
        <f>SUM(D4:Z4)</f>
        <v>538133.45543379709</v>
      </c>
      <c r="AC4" s="2"/>
      <c r="AD4" s="2">
        <v>120928.88999999998</v>
      </c>
      <c r="AE4" s="2"/>
      <c r="AF4" s="2">
        <v>111975.04000000001</v>
      </c>
      <c r="AG4" s="2"/>
      <c r="AH4" s="2">
        <v>74799.635826083046</v>
      </c>
      <c r="AI4" s="2"/>
      <c r="AJ4" s="2">
        <v>41538.180245555006</v>
      </c>
      <c r="AK4" s="2"/>
      <c r="AL4" s="2">
        <v>22569.440093731413</v>
      </c>
      <c r="AM4" s="2"/>
      <c r="AN4" s="2">
        <v>18313.103572381722</v>
      </c>
      <c r="AO4" s="2"/>
      <c r="AP4" s="2">
        <v>18656.913677527431</v>
      </c>
      <c r="AQ4" s="2"/>
      <c r="AR4" s="2">
        <v>22012.761740968501</v>
      </c>
      <c r="AS4" s="2"/>
      <c r="AT4" s="2">
        <v>34743.944150075069</v>
      </c>
      <c r="AU4" s="2"/>
      <c r="AV4" s="2">
        <v>45847.794039354703</v>
      </c>
      <c r="AW4" s="2"/>
      <c r="AX4" s="2">
        <v>70893.279999999999</v>
      </c>
      <c r="AY4" s="2"/>
      <c r="AZ4" s="2">
        <v>112620.55996872418</v>
      </c>
      <c r="BA4" s="2"/>
      <c r="BB4" s="2">
        <f>SUM(AD4:AZ4)</f>
        <v>694899.54331440106</v>
      </c>
    </row>
    <row r="6" spans="1:54" x14ac:dyDescent="0.3">
      <c r="B6" t="s">
        <v>15</v>
      </c>
      <c r="D6" s="2">
        <v>11612.7</v>
      </c>
      <c r="E6" s="2"/>
      <c r="F6" s="2">
        <v>10050.4</v>
      </c>
      <c r="G6" s="2"/>
      <c r="H6" s="2">
        <v>6769.3</v>
      </c>
      <c r="I6" s="2"/>
      <c r="J6" s="2">
        <v>4863.4000000000005</v>
      </c>
      <c r="K6" s="2"/>
      <c r="L6" s="2">
        <v>2874.4</v>
      </c>
      <c r="M6" s="2"/>
      <c r="N6" s="2">
        <v>2110</v>
      </c>
      <c r="O6" s="2"/>
      <c r="P6" s="2">
        <v>3249</v>
      </c>
      <c r="Q6" s="2"/>
      <c r="R6" s="2">
        <v>5503.73</v>
      </c>
      <c r="S6" s="2"/>
      <c r="T6" s="2">
        <v>3622.2</v>
      </c>
      <c r="U6" s="2"/>
      <c r="V6" s="2">
        <v>4040</v>
      </c>
      <c r="W6" s="2"/>
      <c r="X6" s="2">
        <v>6716</v>
      </c>
      <c r="Y6" s="2"/>
      <c r="Z6" s="2">
        <v>10533.8</v>
      </c>
      <c r="AA6" s="2"/>
      <c r="AB6" s="2">
        <f>SUM(D6:Z6)</f>
        <v>71944.929999999993</v>
      </c>
      <c r="AC6" s="2"/>
      <c r="AD6" s="2">
        <v>16613.900000000001</v>
      </c>
      <c r="AE6" s="2"/>
      <c r="AF6" s="2">
        <v>10975.1</v>
      </c>
      <c r="AG6" s="2"/>
      <c r="AH6" s="2">
        <v>7656.3</v>
      </c>
      <c r="AI6" s="2"/>
      <c r="AJ6" s="2">
        <v>4514.4000000000005</v>
      </c>
      <c r="AK6" s="2"/>
      <c r="AL6" s="2">
        <v>2718.6</v>
      </c>
      <c r="AM6" s="2"/>
      <c r="AN6" s="2">
        <v>2271</v>
      </c>
      <c r="AO6" s="2"/>
      <c r="AP6" s="2">
        <v>2199.4</v>
      </c>
      <c r="AQ6" s="2"/>
      <c r="AR6" s="2">
        <v>2687</v>
      </c>
      <c r="AS6" s="2"/>
      <c r="AT6" s="2">
        <v>4434</v>
      </c>
      <c r="AU6" s="2"/>
      <c r="AV6" s="2">
        <v>5442</v>
      </c>
      <c r="AW6" s="2"/>
      <c r="AX6" s="2">
        <v>8260</v>
      </c>
      <c r="AY6" s="2"/>
      <c r="AZ6" s="2">
        <v>11156</v>
      </c>
      <c r="BA6" s="2"/>
      <c r="BB6" s="2">
        <f>SUM(AD6:AZ6)</f>
        <v>78927.700000000012</v>
      </c>
    </row>
    <row r="7" spans="1:54" x14ac:dyDescent="0.3">
      <c r="B7" t="s">
        <v>16</v>
      </c>
      <c r="D7">
        <v>4.0690999999999997</v>
      </c>
      <c r="F7">
        <v>4.0690999999999997</v>
      </c>
      <c r="H7">
        <v>4.0690999999999997</v>
      </c>
      <c r="J7">
        <v>4.0690999999999997</v>
      </c>
      <c r="L7">
        <v>4.0690999999999997</v>
      </c>
      <c r="N7">
        <v>4.0690999999999997</v>
      </c>
      <c r="P7">
        <v>4.0690999999999997</v>
      </c>
      <c r="R7">
        <v>4.0690999999999997</v>
      </c>
      <c r="T7">
        <v>4.0690999999999997</v>
      </c>
      <c r="V7">
        <v>4.0690999999999997</v>
      </c>
      <c r="X7">
        <v>4.0690999999999997</v>
      </c>
      <c r="Z7">
        <v>4.0690999999999997</v>
      </c>
      <c r="AD7">
        <v>4.0690999999999997</v>
      </c>
      <c r="AF7">
        <v>10.3948</v>
      </c>
      <c r="AH7">
        <v>10.3948</v>
      </c>
      <c r="AJ7">
        <v>10.3948</v>
      </c>
      <c r="AL7">
        <v>10.825899999999999</v>
      </c>
      <c r="AN7">
        <v>10.825899999999999</v>
      </c>
      <c r="AP7">
        <v>10.825899999999999</v>
      </c>
      <c r="AR7">
        <v>12.996899999999998</v>
      </c>
      <c r="AT7">
        <v>12.996899999999998</v>
      </c>
      <c r="AV7">
        <v>12.996899999999998</v>
      </c>
      <c r="AX7">
        <v>12.3591</v>
      </c>
      <c r="AZ7">
        <v>12.3591</v>
      </c>
    </row>
    <row r="8" spans="1:54" x14ac:dyDescent="0.3">
      <c r="B8" t="s">
        <v>17</v>
      </c>
      <c r="D8" s="3">
        <f>D6*D7</f>
        <v>47253.237569999998</v>
      </c>
      <c r="F8" s="3">
        <f>F6*F7</f>
        <v>40896.082639999993</v>
      </c>
      <c r="H8" s="3">
        <f>H6*H7</f>
        <v>27544.958629999997</v>
      </c>
      <c r="J8" s="3">
        <f>J6*J7</f>
        <v>19789.660940000002</v>
      </c>
      <c r="L8" s="3">
        <f>L6*L7</f>
        <v>11696.22104</v>
      </c>
      <c r="N8" s="3">
        <f>N6*N7</f>
        <v>8585.8009999999995</v>
      </c>
      <c r="P8" s="3">
        <f>P6*P7</f>
        <v>13220.505899999998</v>
      </c>
      <c r="R8" s="3">
        <f>R6*R7</f>
        <v>22395.227742999996</v>
      </c>
      <c r="T8" s="3">
        <f>T6*T7</f>
        <v>14739.094019999999</v>
      </c>
      <c r="V8" s="3">
        <f>V6*V7</f>
        <v>16439.164000000001</v>
      </c>
      <c r="X8" s="3">
        <f>X6*X7</f>
        <v>27328.075599999996</v>
      </c>
      <c r="Z8" s="3">
        <f>Z6*Z7</f>
        <v>42863.085579999992</v>
      </c>
      <c r="AB8" s="2">
        <f>SUM(D8:Z8)</f>
        <v>292751.11466299999</v>
      </c>
      <c r="AD8" s="3">
        <f>AD6*AD7</f>
        <v>67603.620490000001</v>
      </c>
      <c r="AF8" s="3">
        <f>AF6*AF7</f>
        <v>114083.96948</v>
      </c>
      <c r="AH8" s="3">
        <f>AH6*AH7</f>
        <v>79585.707240000003</v>
      </c>
      <c r="AJ8" s="3">
        <f>AJ6*AJ7</f>
        <v>46926.285120000008</v>
      </c>
      <c r="AL8" s="3">
        <f>AL6*AL7</f>
        <v>29431.291739999997</v>
      </c>
      <c r="AN8" s="3">
        <f>AN6*AN7</f>
        <v>24585.618899999998</v>
      </c>
      <c r="AP8" s="3">
        <f>AP6*AP7</f>
        <v>23810.48446</v>
      </c>
      <c r="AR8" s="3">
        <f>AR6*AR7</f>
        <v>34922.670299999998</v>
      </c>
      <c r="AT8" s="3">
        <f>AT6*AT7</f>
        <v>57628.254599999993</v>
      </c>
      <c r="AV8" s="3">
        <f>AV6*AV7</f>
        <v>70729.129799999995</v>
      </c>
      <c r="AX8" s="3">
        <f>AX6*AX7</f>
        <v>102086.166</v>
      </c>
      <c r="AZ8" s="3">
        <f>AZ6*AZ7</f>
        <v>137878.11960000001</v>
      </c>
      <c r="BB8" s="2">
        <f>SUM(AD8:AZ8)</f>
        <v>789271.31772999989</v>
      </c>
    </row>
    <row r="9" spans="1:54" x14ac:dyDescent="0.3">
      <c r="BA9" s="4" t="s">
        <v>18</v>
      </c>
      <c r="BB9" s="2">
        <f>BB8-AB8</f>
        <v>496520.20306699991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Hartline</dc:creator>
  <cp:lastModifiedBy>Thomas Hartline</cp:lastModifiedBy>
  <dcterms:created xsi:type="dcterms:W3CDTF">2026-04-02T20:27:20Z</dcterms:created>
  <dcterms:modified xsi:type="dcterms:W3CDTF">2026-04-02T21:50:22Z</dcterms:modified>
</cp:coreProperties>
</file>